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U:\CCAA Task Force\"/>
    </mc:Choice>
  </mc:AlternateContent>
  <xr:revisionPtr revIDLastSave="0" documentId="13_ncr:1_{E876FEBF-1D68-45F1-B602-089CCAED3D98}" xr6:coauthVersionLast="36" xr6:coauthVersionMax="36" xr10:uidLastSave="{00000000-0000-0000-0000-000000000000}"/>
  <bookViews>
    <workbookView xWindow="0" yWindow="0" windowWidth="23016" windowHeight="8304" activeTab="4" xr2:uid="{00000000-000D-0000-FFFF-FFFF00000000}"/>
  </bookViews>
  <sheets>
    <sheet name="Index and Disclaimer" sheetId="10" r:id="rId1"/>
    <sheet name="Fee Considerations" sheetId="13" r:id="rId2"/>
    <sheet name="Decision Factors" sheetId="4" r:id="rId3"/>
    <sheet name="Sliding Scale References" sheetId="5" r:id="rId4"/>
    <sheet name="Partner Calculator" sheetId="12" r:id="rId5"/>
  </sheets>
  <definedNames>
    <definedName name="_xlnm.Print_Area" localSheetId="4">'Partner Calculator'!$A$1:$N$38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0" i="12" l="1"/>
  <c r="C31" i="12" l="1"/>
  <c r="C32" i="12"/>
  <c r="C33" i="12"/>
  <c r="C34" i="12"/>
  <c r="C30" i="12"/>
  <c r="K30" i="12"/>
  <c r="D25" i="12"/>
  <c r="B31" i="12"/>
  <c r="B32" i="12"/>
  <c r="B33" i="12"/>
  <c r="B34" i="12"/>
  <c r="B30" i="12"/>
  <c r="I34" i="12" l="1"/>
  <c r="I33" i="12"/>
  <c r="I32" i="12"/>
  <c r="I31" i="12"/>
  <c r="E31" i="12" l="1"/>
  <c r="E32" i="12"/>
  <c r="E33" i="12"/>
  <c r="E34" i="12"/>
  <c r="E30" i="12"/>
  <c r="K31" i="12" l="1"/>
  <c r="K32" i="12"/>
  <c r="C17" i="12" l="1"/>
  <c r="J31" i="12" l="1"/>
  <c r="J32" i="12"/>
  <c r="J33" i="12"/>
  <c r="J34" i="12"/>
  <c r="L30" i="12"/>
  <c r="L34" i="12" l="1"/>
  <c r="F34" i="12"/>
  <c r="G34" i="12" s="1"/>
  <c r="H34" i="12" s="1"/>
  <c r="L33" i="12"/>
  <c r="F33" i="12"/>
  <c r="G33" i="12" s="1"/>
  <c r="H33" i="12" s="1"/>
  <c r="L32" i="12"/>
  <c r="F32" i="12"/>
  <c r="G32" i="12" s="1"/>
  <c r="H32" i="12" s="1"/>
  <c r="F31" i="12"/>
  <c r="G31" i="12" s="1"/>
  <c r="H31" i="12" s="1"/>
  <c r="F30" i="12"/>
  <c r="G30" i="12" s="1"/>
  <c r="H30" i="12" s="1"/>
  <c r="L31" i="12" l="1"/>
  <c r="M31" i="12" s="1"/>
  <c r="N31" i="12" s="1"/>
  <c r="M32" i="12"/>
  <c r="N32" i="12" s="1"/>
  <c r="M34" i="12"/>
  <c r="N34" i="12" s="1"/>
  <c r="M33" i="12"/>
  <c r="N33" i="12" s="1"/>
  <c r="M30" i="12"/>
  <c r="N3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 Salas</author>
  </authors>
  <commentList>
    <comment ref="C29" authorId="0" shapeId="0" xr:uid="{00000000-0006-0000-0400-000001000000}">
      <text>
        <r>
          <rPr>
            <b/>
            <sz val="9"/>
            <color indexed="81"/>
            <rFont val="Tahoma"/>
            <family val="2"/>
          </rPr>
          <t>Note:</t>
        </r>
        <r>
          <rPr>
            <sz val="9"/>
            <color indexed="81"/>
            <rFont val="Tahoma"/>
            <family val="2"/>
          </rPr>
          <t xml:space="preserve">
Value defaults to adopted acres target entered above. Override the cells below if you expect a change in acres in particular years.</t>
        </r>
      </text>
    </comment>
    <comment ref="D29" authorId="0" shapeId="0" xr:uid="{00000000-0006-0000-0400-000002000000}">
      <text>
        <r>
          <rPr>
            <b/>
            <sz val="9"/>
            <color indexed="81"/>
            <rFont val="Tahoma"/>
            <family val="2"/>
          </rPr>
          <t>Conditions:</t>
        </r>
        <r>
          <rPr>
            <sz val="9"/>
            <color indexed="81"/>
            <rFont val="Tahoma"/>
            <family val="2"/>
          </rPr>
          <t xml:space="preserve">
Assumes the following:
$3,000 for initial application
$1,500 for COI modification 
(applies when changes greater than 5%, are added or removed, to enrolled lands during annual reporting, when applicable)
</t>
        </r>
      </text>
    </comment>
    <comment ref="F29" authorId="0" shapeId="0" xr:uid="{00000000-0006-0000-0400-000003000000}">
      <text>
        <r>
          <rPr>
            <b/>
            <sz val="9"/>
            <color indexed="81"/>
            <rFont val="Tahoma"/>
            <family val="2"/>
          </rPr>
          <t>Consideration:</t>
        </r>
        <r>
          <rPr>
            <sz val="9"/>
            <color indexed="81"/>
            <rFont val="Tahoma"/>
            <family val="2"/>
          </rPr>
          <t xml:space="preserve">
The cost per acre adjusts based on the amount of adopted acres targeted. To maximize conservation commitments, the higher the target of adopted acres, the lower the overall cost per acre.</t>
        </r>
      </text>
    </comment>
  </commentList>
</comments>
</file>

<file path=xl/sharedStrings.xml><?xml version="1.0" encoding="utf-8"?>
<sst xmlns="http://schemas.openxmlformats.org/spreadsheetml/2006/main" count="128" uniqueCount="98">
  <si>
    <t>Base Fee</t>
  </si>
  <si>
    <t>Adopted Acres Target</t>
  </si>
  <si>
    <t>Adopted Acres Exceeded Target</t>
  </si>
  <si>
    <t>Supplemental Measures Contributions</t>
  </si>
  <si>
    <t>Min</t>
  </si>
  <si>
    <t>Max</t>
  </si>
  <si>
    <t>Constraints</t>
  </si>
  <si>
    <t>Low</t>
  </si>
  <si>
    <t>Cost Per Acre</t>
  </si>
  <si>
    <t>High</t>
  </si>
  <si>
    <t>Adjusted Cost Per Acre</t>
  </si>
  <si>
    <t>Fee Calculator</t>
  </si>
  <si>
    <t>Sheet</t>
  </si>
  <si>
    <t>Description</t>
  </si>
  <si>
    <t>Sliding Scale References</t>
  </si>
  <si>
    <t>Decision Factors</t>
  </si>
  <si>
    <t>Description of the decision objectives, constraints, and tradeoffs considered in development of the fee structure.</t>
  </si>
  <si>
    <t>Administrative Fee Workbook Summary</t>
  </si>
  <si>
    <t>Decision Factors Used for Summary Calculation Framework</t>
  </si>
  <si>
    <t>Year Enrolled</t>
  </si>
  <si>
    <t>Application and Modification Fee</t>
  </si>
  <si>
    <t>Deduction Per Acre</t>
  </si>
  <si>
    <t>Costs By Adopted Acreage</t>
  </si>
  <si>
    <t>Deduction For Exceeded Acreage</t>
  </si>
  <si>
    <t>Deduction For Supplemental Measures</t>
  </si>
  <si>
    <t xml:space="preserve">Partner Name </t>
  </si>
  <si>
    <t>Deduction Calculator</t>
  </si>
  <si>
    <t>Adopted Acres Contributed</t>
  </si>
  <si>
    <t>% Exceeded</t>
  </si>
  <si>
    <r>
      <t xml:space="preserve">Calculated Fee </t>
    </r>
    <r>
      <rPr>
        <sz val="11"/>
        <color theme="1"/>
        <rFont val="Arial Narrow"/>
        <family val="2"/>
      </rPr>
      <t>(raw)</t>
    </r>
  </si>
  <si>
    <r>
      <t xml:space="preserve">Calculated Fee 
</t>
    </r>
    <r>
      <rPr>
        <sz val="11"/>
        <color theme="1"/>
        <rFont val="Arial Narrow"/>
        <family val="2"/>
      </rPr>
      <t>(within constraints)</t>
    </r>
  </si>
  <si>
    <t xml:space="preserve">Administrative Fee 
</t>
  </si>
  <si>
    <t>Partner Calculator</t>
  </si>
  <si>
    <t>Reference sheet that summarizes the variable cost per acre dependent on amount of adopted acres, as well as reference summary of deductions applicable.
Tables from this sheet include values that are applied to the calculations on the Partner Calculator tab.</t>
  </si>
  <si>
    <t>Calculation of administrative fee based on decision factors and cost variables. Intended for testing and evaluation by team. As setup, it can provide a general 5-year forecast of potential costs and variability over time.</t>
  </si>
  <si>
    <t>Additional pollinator habitat monitoring</t>
  </si>
  <si>
    <t>Invasive species prevention BMPs</t>
  </si>
  <si>
    <t>Spatially-focused conservation delivery</t>
  </si>
  <si>
    <t>Incorporate pollinator habitat IVM objectives</t>
  </si>
  <si>
    <t>Promote supplemental pollinator conservation efforts</t>
  </si>
  <si>
    <t>Recorded in initial application or most current COI</t>
  </si>
  <si>
    <t>As tracked and reported on in annual report</t>
  </si>
  <si>
    <t>Enter data into blue cells throughout this sheet to help determine the administrative fee.</t>
  </si>
  <si>
    <t>Base Fee By Applicant</t>
  </si>
  <si>
    <t>Applicant Type</t>
  </si>
  <si>
    <t>Small Contributor</t>
  </si>
  <si>
    <t>Standard Applicant</t>
  </si>
  <si>
    <t>Early Supporter</t>
  </si>
  <si>
    <t>All other applicants</t>
  </si>
  <si>
    <t>Applicants that contributed to Phases 1 or 2 of CCAA Development</t>
  </si>
  <si>
    <t>Early Enrollment</t>
  </si>
  <si>
    <t>Applicants with less than 500 targeted adopted acres</t>
  </si>
  <si>
    <t>Deduction For Early Enrollment</t>
  </si>
  <si>
    <r>
      <t xml:space="preserve">Application Submission Date
</t>
    </r>
    <r>
      <rPr>
        <sz val="11"/>
        <color theme="1"/>
        <rFont val="Arial Narrow"/>
        <family val="2"/>
      </rPr>
      <t>(Early bird discount applied based on the date the completed application is submitted to UIC)</t>
    </r>
  </si>
  <si>
    <t>Is your organization a standard applicant, small contributor, or early supporter?</t>
  </si>
  <si>
    <r>
      <t xml:space="preserve">Select based on the definitions provided under the </t>
    </r>
    <r>
      <rPr>
        <b/>
        <sz val="11"/>
        <color theme="1"/>
        <rFont val="Arial Narrow"/>
        <family val="2"/>
      </rPr>
      <t>Sliding Scale References</t>
    </r>
    <r>
      <rPr>
        <sz val="11"/>
        <color theme="1"/>
        <rFont val="Arial Narrow"/>
        <family val="2"/>
      </rPr>
      <t xml:space="preserve"> tab.</t>
    </r>
  </si>
  <si>
    <t>Sliding Scale Reference Tables and Conditions</t>
  </si>
  <si>
    <t>The following contents are provided in this workbook tool.</t>
  </si>
  <si>
    <t>Index</t>
  </si>
  <si>
    <t>Index of workbook contents and disclaimer on its use.</t>
  </si>
  <si>
    <t>Step 1. Select Applicant Type</t>
  </si>
  <si>
    <t>Step 2. Enter Adopted Acres Target</t>
  </si>
  <si>
    <t>Step 4. Verify Calculated Administrative Fee</t>
  </si>
  <si>
    <t>Enter Partner Name</t>
  </si>
  <si>
    <t>Partner Name</t>
  </si>
  <si>
    <t>Within 2 months of CCAA Approval</t>
  </si>
  <si>
    <r>
      <t xml:space="preserve">Supplemental Measures Used Over the Past Year?
</t>
    </r>
    <r>
      <rPr>
        <sz val="11"/>
        <color theme="1"/>
        <rFont val="Arial Narrow"/>
        <family val="2"/>
      </rPr>
      <t>(See qualifying conditions required under "Deductions and Conditions" below.)</t>
    </r>
  </si>
  <si>
    <t>Deduction Per Measure</t>
  </si>
  <si>
    <t>Completed?</t>
  </si>
  <si>
    <t>Completed</t>
  </si>
  <si>
    <t>No</t>
  </si>
  <si>
    <t>Yes</t>
  </si>
  <si>
    <t>Total Sum of Supplemental Measures Deductions</t>
  </si>
  <si>
    <t>Annual Supplemental Measures Deduction Calculator</t>
  </si>
  <si>
    <t>Annual Adopted Acres Exceeded Target Calculator</t>
  </si>
  <si>
    <r>
      <t xml:space="preserve">Input this value into </t>
    </r>
    <r>
      <rPr>
        <b/>
        <sz val="11"/>
        <color theme="1"/>
        <rFont val="Arial Narrow"/>
        <family val="2"/>
      </rPr>
      <t>Deduction Calculator</t>
    </r>
    <r>
      <rPr>
        <sz val="11"/>
        <color theme="1"/>
        <rFont val="Arial Narrow"/>
        <family val="2"/>
      </rPr>
      <t>, by year, as applicable</t>
    </r>
  </si>
  <si>
    <t xml:space="preserve">Administrative Fee Considerations </t>
  </si>
  <si>
    <t>Fee Considerations</t>
  </si>
  <si>
    <t>Considerations that UIC, as Programmatic Administrator, is making when administering the fee structure program.</t>
  </si>
  <si>
    <r>
      <t xml:space="preserve">Calculated Deduction*
</t>
    </r>
    <r>
      <rPr>
        <sz val="11"/>
        <color theme="1"/>
        <rFont val="Arial Narrow"/>
        <family val="2"/>
      </rPr>
      <t>(% reduction)</t>
    </r>
  </si>
  <si>
    <r>
      <t xml:space="preserve">Calculated Deduction*
</t>
    </r>
    <r>
      <rPr>
        <sz val="11"/>
        <color theme="1"/>
        <rFont val="Arial Narrow"/>
        <family val="2"/>
      </rPr>
      <t>(dollars)</t>
    </r>
  </si>
  <si>
    <r>
      <t xml:space="preserve">Input value into </t>
    </r>
    <r>
      <rPr>
        <b/>
        <sz val="11"/>
        <color theme="1"/>
        <rFont val="Arial Narrow"/>
        <family val="2"/>
      </rPr>
      <t>Deduction Calculator</t>
    </r>
    <r>
      <rPr>
        <sz val="11"/>
        <color theme="1"/>
        <rFont val="Arial Narrow"/>
        <family val="2"/>
      </rPr>
      <t>, into the upcoming year.</t>
    </r>
  </si>
  <si>
    <r>
      <t xml:space="preserve">Step 3. Calculate Deductions          </t>
    </r>
    <r>
      <rPr>
        <b/>
        <sz val="11"/>
        <color theme="1"/>
        <rFont val="Arial Narrow"/>
        <family val="2"/>
      </rPr>
      <t xml:space="preserve"> </t>
    </r>
    <r>
      <rPr>
        <sz val="11"/>
        <color theme="1"/>
        <rFont val="Arial Narrow"/>
        <family val="2"/>
      </rPr>
      <t xml:space="preserve"> (Note: Deductions from the past year's implementation are applied to the upcoming year's administrative fee)</t>
    </r>
  </si>
  <si>
    <t>Phase 3 Supporter (over $10,000)</t>
  </si>
  <si>
    <t>Deduction For Phase 3 Support</t>
  </si>
  <si>
    <t>Did your organization contribute $10,000 or more in financial assistance to support UIC in Phase 3 of CCAA development?</t>
  </si>
  <si>
    <t>Supplemental Measures Used Over the Past Year?</t>
  </si>
  <si>
    <r>
      <t xml:space="preserve">Early Enrollment
</t>
    </r>
    <r>
      <rPr>
        <sz val="10"/>
        <color theme="1"/>
        <rFont val="Arial Narrow"/>
        <family val="2"/>
      </rPr>
      <t>(Select the applicable date for the submission of your completed application)</t>
    </r>
  </si>
  <si>
    <r>
      <t xml:space="preserve">Supplemental Measures Contributions
</t>
    </r>
    <r>
      <rPr>
        <b/>
        <sz val="10"/>
        <color theme="1"/>
        <rFont val="Arial Narrow"/>
        <family val="2"/>
      </rPr>
      <t xml:space="preserve">
</t>
    </r>
    <r>
      <rPr>
        <sz val="10"/>
        <color theme="1"/>
        <rFont val="Arial Narrow"/>
        <family val="2"/>
      </rPr>
      <t>(Enter the total sum of percentage deductions based on supplemental measures implemented and documented in annual reporting)</t>
    </r>
  </si>
  <si>
    <r>
      <t xml:space="preserve">Adopted Acres Exceeded Target
</t>
    </r>
    <r>
      <rPr>
        <sz val="10"/>
        <color theme="1"/>
        <rFont val="Arial Narrow"/>
        <family val="2"/>
      </rPr>
      <t>(Enter % of acres over target acres - based on calculator above)</t>
    </r>
  </si>
  <si>
    <t>Enter Estimated Enrolled Lands (in Acres)</t>
  </si>
  <si>
    <t>Partner Fee Calculation (Exhibit 1)</t>
  </si>
  <si>
    <t xml:space="preserve">Enter values based on annual reporting to determine fee deductions, or as a forecast or future budgeting purposes. </t>
  </si>
  <si>
    <r>
      <t xml:space="preserve">See </t>
    </r>
    <r>
      <rPr>
        <b/>
        <i/>
        <sz val="11"/>
        <color theme="1"/>
        <rFont val="Arial Narrow"/>
        <family val="2"/>
      </rPr>
      <t>Sliding Scale References</t>
    </r>
    <r>
      <rPr>
        <i/>
        <sz val="11"/>
        <color theme="1"/>
        <rFont val="Arial Narrow"/>
        <family val="2"/>
      </rPr>
      <t xml:space="preserve"> tab for details.</t>
    </r>
  </si>
  <si>
    <t>By March 15, 2019</t>
  </si>
  <si>
    <t>By April 15, 2020</t>
  </si>
  <si>
    <t>After April 15, 2020</t>
  </si>
  <si>
    <t>Deduction Per Annual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</si>
</sst>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12"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9"/>
      <color indexed="81"/>
      <name val="Tahoma"/>
      <family val="2"/>
    </font>
    <font>
      <b/>
      <sz val="9"/>
      <color indexed="81"/>
      <name val="Tahoma"/>
      <family val="2"/>
    </font>
    <font>
      <b/>
      <sz val="16"/>
      <color theme="1"/>
      <name val="Arial Narrow"/>
      <family val="2"/>
    </font>
    <font>
      <i/>
      <sz val="11"/>
      <color theme="1"/>
      <name val="Arial Narrow"/>
      <family val="2"/>
    </font>
    <font>
      <b/>
      <i/>
      <sz val="11"/>
      <color theme="1"/>
      <name val="Arial Narrow"/>
      <family val="2"/>
    </font>
    <font>
      <sz val="10"/>
      <color theme="1"/>
      <name val="Arial Narrow"/>
      <family val="2"/>
    </font>
    <font>
      <b/>
      <sz val="10"/>
      <color theme="1"/>
      <name val="Arial Narrow"/>
      <family val="2"/>
    </font>
  </fonts>
  <fills count="8">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59999389629810485"/>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2" fillId="0" borderId="0" xfId="0" applyFont="1"/>
    <xf numFmtId="0" fontId="3" fillId="0" borderId="0" xfId="0" applyFont="1"/>
    <xf numFmtId="0" fontId="2" fillId="0" borderId="0" xfId="0" applyFont="1" applyAlignment="1">
      <alignment horizontal="left" vertical="top"/>
    </xf>
    <xf numFmtId="0" fontId="3" fillId="0" borderId="0" xfId="0" applyFont="1" applyAlignment="1">
      <alignment vertical="top"/>
    </xf>
    <xf numFmtId="0" fontId="3" fillId="0" borderId="1" xfId="0" applyFont="1" applyBorder="1" applyAlignment="1">
      <alignment vertical="top" wrapText="1"/>
    </xf>
    <xf numFmtId="0" fontId="4" fillId="0" borderId="0" xfId="0" applyFont="1"/>
    <xf numFmtId="0" fontId="2" fillId="0" borderId="0" xfId="0" applyFont="1" applyFill="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4" borderId="3" xfId="2" applyNumberFormat="1" applyFont="1" applyFill="1" applyBorder="1" applyAlignment="1">
      <alignment vertical="top" wrapText="1"/>
    </xf>
    <xf numFmtId="0" fontId="3" fillId="4" borderId="2" xfId="0" applyFont="1" applyFill="1" applyBorder="1" applyAlignment="1">
      <alignment vertical="top" wrapText="1"/>
    </xf>
    <xf numFmtId="0" fontId="2" fillId="0" borderId="0" xfId="0" applyFont="1" applyAlignment="1"/>
    <xf numFmtId="44" fontId="2" fillId="4" borderId="5" xfId="2" applyFont="1" applyFill="1" applyBorder="1" applyAlignment="1">
      <alignment vertical="center"/>
    </xf>
    <xf numFmtId="44" fontId="2" fillId="5" borderId="5" xfId="2" applyFont="1" applyFill="1" applyBorder="1" applyAlignment="1">
      <alignment horizontal="right" vertical="center" wrapText="1"/>
    </xf>
    <xf numFmtId="165" fontId="3" fillId="4" borderId="6" xfId="2" applyNumberFormat="1" applyFont="1" applyFill="1" applyBorder="1" applyAlignment="1">
      <alignment vertical="center"/>
    </xf>
    <xf numFmtId="0" fontId="3" fillId="0" borderId="10" xfId="0" applyFont="1" applyBorder="1" applyAlignment="1">
      <alignment vertical="top"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44" fontId="2" fillId="4" borderId="8" xfId="2" applyFont="1" applyFill="1" applyBorder="1" applyAlignment="1">
      <alignment vertical="center"/>
    </xf>
    <xf numFmtId="44" fontId="2" fillId="5" borderId="8" xfId="2" applyFont="1" applyFill="1" applyBorder="1" applyAlignment="1">
      <alignment horizontal="right" vertical="center" wrapText="1"/>
    </xf>
    <xf numFmtId="165" fontId="3" fillId="4" borderId="9" xfId="2" applyNumberFormat="1" applyFont="1" applyFill="1" applyBorder="1" applyAlignment="1">
      <alignment vertical="center"/>
    </xf>
    <xf numFmtId="0" fontId="2" fillId="0" borderId="4" xfId="0" applyFont="1" applyBorder="1" applyAlignment="1">
      <alignment horizontal="left"/>
    </xf>
    <xf numFmtId="0" fontId="2" fillId="0" borderId="5" xfId="0" applyFont="1" applyBorder="1" applyAlignment="1">
      <alignment horizontal="left"/>
    </xf>
    <xf numFmtId="44" fontId="2" fillId="0" borderId="6" xfId="2"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44" fontId="2" fillId="0" borderId="9" xfId="2" applyFont="1" applyBorder="1" applyAlignment="1">
      <alignment horizontal="left"/>
    </xf>
    <xf numFmtId="166" fontId="2" fillId="0" borderId="4" xfId="3" applyNumberFormat="1" applyFont="1" applyBorder="1" applyAlignment="1">
      <alignment horizontal="left"/>
    </xf>
    <xf numFmtId="166" fontId="2" fillId="0" borderId="5" xfId="3" applyNumberFormat="1" applyFont="1" applyBorder="1" applyAlignment="1">
      <alignment horizontal="left"/>
    </xf>
    <xf numFmtId="166" fontId="2" fillId="0" borderId="7" xfId="3" applyNumberFormat="1" applyFont="1" applyBorder="1" applyAlignment="1">
      <alignment horizontal="left"/>
    </xf>
    <xf numFmtId="166" fontId="2" fillId="0" borderId="8" xfId="3" applyNumberFormat="1" applyFont="1" applyBorder="1" applyAlignment="1">
      <alignment horizontal="left"/>
    </xf>
    <xf numFmtId="166" fontId="2" fillId="0" borderId="6" xfId="3" applyNumberFormat="1" applyFont="1" applyBorder="1" applyAlignment="1">
      <alignment horizontal="right"/>
    </xf>
    <xf numFmtId="0" fontId="2" fillId="0" borderId="0" xfId="0" applyFont="1" applyFill="1" applyBorder="1" applyAlignment="1">
      <alignment vertical="top" wrapText="1"/>
    </xf>
    <xf numFmtId="44" fontId="2" fillId="0" borderId="0" xfId="2" applyFont="1" applyFill="1" applyBorder="1" applyAlignment="1">
      <alignment horizontal="right" vertical="top"/>
    </xf>
    <xf numFmtId="0" fontId="3" fillId="3" borderId="2" xfId="0" applyFont="1" applyFill="1" applyBorder="1" applyAlignment="1">
      <alignment horizontal="left" vertical="top" wrapText="1"/>
    </xf>
    <xf numFmtId="0" fontId="2" fillId="0" borderId="0" xfId="0" applyFont="1" applyAlignment="1">
      <alignment horizontal="left" vertical="top" wrapTex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43" fontId="2" fillId="0" borderId="4" xfId="1" applyFont="1" applyBorder="1" applyAlignment="1">
      <alignment horizontal="left"/>
    </xf>
    <xf numFmtId="43" fontId="2" fillId="0" borderId="0" xfId="1" applyFont="1" applyBorder="1" applyAlignment="1">
      <alignment horizontal="left"/>
    </xf>
    <xf numFmtId="166" fontId="2" fillId="0" borderId="0" xfId="3" applyNumberFormat="1" applyFont="1" applyBorder="1" applyAlignment="1">
      <alignment horizontal="right"/>
    </xf>
    <xf numFmtId="164" fontId="2" fillId="0" borderId="4" xfId="1" applyNumberFormat="1" applyFont="1" applyBorder="1" applyAlignment="1"/>
    <xf numFmtId="166" fontId="2" fillId="0" borderId="9" xfId="3" applyNumberFormat="1" applyFont="1" applyBorder="1" applyAlignment="1">
      <alignment horizontal="right"/>
    </xf>
    <xf numFmtId="43" fontId="2" fillId="0" borderId="7" xfId="1" applyFont="1" applyBorder="1" applyAlignment="1">
      <alignment horizontal="left"/>
    </xf>
    <xf numFmtId="0" fontId="2" fillId="6" borderId="0" xfId="0" applyFont="1" applyFill="1" applyAlignment="1">
      <alignment horizontal="left" vertical="top"/>
    </xf>
    <xf numFmtId="0" fontId="3" fillId="0" borderId="13" xfId="0" applyFont="1" applyBorder="1" applyAlignment="1">
      <alignment vertical="top" wrapText="1"/>
    </xf>
    <xf numFmtId="166" fontId="2" fillId="2" borderId="5" xfId="3" applyNumberFormat="1" applyFont="1" applyFill="1" applyBorder="1" applyAlignment="1">
      <alignment horizontal="right" vertical="center" wrapText="1"/>
    </xf>
    <xf numFmtId="166" fontId="2" fillId="2" borderId="8" xfId="3" applyNumberFormat="1" applyFont="1" applyFill="1" applyBorder="1" applyAlignment="1">
      <alignment horizontal="right" vertical="center" wrapText="1"/>
    </xf>
    <xf numFmtId="0" fontId="3" fillId="5" borderId="2" xfId="0" applyFont="1" applyFill="1" applyBorder="1" applyAlignment="1">
      <alignment horizontal="left" vertical="top" wrapText="1"/>
    </xf>
    <xf numFmtId="166" fontId="2" fillId="5" borderId="5" xfId="2" applyNumberFormat="1" applyFont="1" applyFill="1" applyBorder="1" applyAlignment="1">
      <alignment horizontal="right" vertical="center" wrapText="1"/>
    </xf>
    <xf numFmtId="166" fontId="2" fillId="0" borderId="9" xfId="3" applyNumberFormat="1" applyFont="1" applyBorder="1"/>
    <xf numFmtId="44" fontId="2" fillId="4" borderId="0" xfId="2" applyFont="1" applyFill="1"/>
    <xf numFmtId="0" fontId="4" fillId="7" borderId="0" xfId="0" applyFont="1" applyFill="1"/>
    <xf numFmtId="166" fontId="2" fillId="4" borderId="5" xfId="3" applyNumberFormat="1" applyFont="1" applyFill="1" applyBorder="1" applyAlignment="1">
      <alignment horizontal="right" vertical="center" wrapText="1"/>
    </xf>
    <xf numFmtId="164" fontId="2" fillId="4" borderId="6" xfId="1" applyNumberFormat="1" applyFont="1" applyFill="1" applyBorder="1" applyAlignment="1">
      <alignment vertical="center"/>
    </xf>
    <xf numFmtId="164" fontId="2" fillId="4" borderId="9" xfId="1" applyNumberFormat="1" applyFont="1" applyFill="1" applyBorder="1" applyAlignment="1">
      <alignment vertical="center"/>
    </xf>
    <xf numFmtId="0" fontId="4" fillId="0" borderId="0" xfId="0" applyFont="1" applyFill="1"/>
    <xf numFmtId="0" fontId="4" fillId="6" borderId="0" xfId="0" applyFont="1" applyFill="1" applyAlignment="1">
      <alignment horizontal="left" vertical="top"/>
    </xf>
    <xf numFmtId="166" fontId="2" fillId="4" borderId="11" xfId="3" applyNumberFormat="1" applyFont="1" applyFill="1" applyBorder="1"/>
    <xf numFmtId="0" fontId="7" fillId="0" borderId="0" xfId="0" applyFont="1"/>
    <xf numFmtId="166" fontId="2" fillId="4" borderId="8" xfId="3" applyNumberFormat="1" applyFont="1" applyFill="1" applyBorder="1" applyAlignment="1">
      <alignment horizontal="right" vertical="center" wrapText="1"/>
    </xf>
    <xf numFmtId="166" fontId="2" fillId="7" borderId="11" xfId="3" applyNumberFormat="1" applyFont="1" applyFill="1" applyBorder="1" applyProtection="1">
      <protection locked="0"/>
    </xf>
    <xf numFmtId="166" fontId="2" fillId="7" borderId="12" xfId="3" applyNumberFormat="1" applyFont="1" applyFill="1" applyBorder="1" applyProtection="1">
      <protection locked="0"/>
    </xf>
    <xf numFmtId="166" fontId="2" fillId="7" borderId="5" xfId="3" applyNumberFormat="1" applyFont="1" applyFill="1" applyBorder="1" applyAlignment="1" applyProtection="1">
      <alignment vertical="center"/>
      <protection locked="0"/>
    </xf>
    <xf numFmtId="166" fontId="2" fillId="7" borderId="8" xfId="3" applyNumberFormat="1" applyFont="1" applyFill="1" applyBorder="1" applyAlignment="1" applyProtection="1">
      <alignment vertical="center"/>
      <protection locked="0"/>
    </xf>
    <xf numFmtId="164" fontId="2" fillId="7" borderId="6" xfId="1" applyNumberFormat="1" applyFont="1" applyFill="1" applyBorder="1" applyAlignment="1" applyProtection="1">
      <alignment vertical="center"/>
      <protection locked="0"/>
    </xf>
    <xf numFmtId="0" fontId="8" fillId="0" borderId="0" xfId="0" applyFont="1" applyAlignment="1">
      <alignment vertical="top"/>
    </xf>
    <xf numFmtId="0" fontId="0" fillId="0" borderId="0" xfId="0" applyAlignment="1">
      <alignment vertical="top"/>
    </xf>
    <xf numFmtId="0" fontId="2" fillId="0" borderId="4" xfId="0" applyFont="1" applyBorder="1" applyAlignment="1">
      <alignment vertical="top"/>
    </xf>
    <xf numFmtId="44" fontId="2" fillId="0" borderId="6" xfId="2" applyFont="1" applyBorder="1" applyAlignment="1">
      <alignment vertical="top"/>
    </xf>
    <xf numFmtId="9" fontId="2" fillId="0" borderId="6" xfId="3" applyFont="1" applyBorder="1" applyAlignment="1">
      <alignment horizontal="right"/>
    </xf>
    <xf numFmtId="9" fontId="2" fillId="0" borderId="9" xfId="3" applyFont="1" applyBorder="1" applyAlignment="1">
      <alignment horizontal="right"/>
    </xf>
    <xf numFmtId="164" fontId="2" fillId="0" borderId="7" xfId="1" applyNumberFormat="1" applyFont="1" applyBorder="1" applyAlignment="1">
      <alignment horizontal="left"/>
    </xf>
    <xf numFmtId="0" fontId="2" fillId="0" borderId="0" xfId="0" applyFont="1" applyAlignment="1">
      <alignment vertical="center"/>
    </xf>
    <xf numFmtId="164" fontId="2" fillId="4" borderId="5" xfId="1" applyNumberFormat="1" applyFont="1" applyFill="1" applyBorder="1" applyAlignment="1" applyProtection="1">
      <alignment vertical="center"/>
      <protection locked="0"/>
    </xf>
    <xf numFmtId="164" fontId="2" fillId="4" borderId="8" xfId="1" applyNumberFormat="1" applyFont="1" applyFill="1" applyBorder="1" applyAlignment="1" applyProtection="1">
      <alignment vertical="center"/>
      <protection locked="0"/>
    </xf>
    <xf numFmtId="166" fontId="2" fillId="0" borderId="0" xfId="3" applyNumberFormat="1" applyFont="1" applyBorder="1" applyAlignment="1">
      <alignment horizontal="left"/>
    </xf>
    <xf numFmtId="0" fontId="2" fillId="0" borderId="0" xfId="0" applyFont="1" applyFill="1"/>
    <xf numFmtId="0" fontId="2" fillId="0" borderId="0" xfId="0" applyFont="1" applyFill="1" applyProtection="1">
      <protection locked="0"/>
    </xf>
    <xf numFmtId="0" fontId="0" fillId="0" borderId="0" xfId="0" applyFill="1"/>
    <xf numFmtId="0" fontId="0" fillId="0" borderId="0" xfId="0" applyFont="1"/>
    <xf numFmtId="9" fontId="2" fillId="0" borderId="0" xfId="3" applyFont="1" applyBorder="1" applyAlignment="1">
      <alignment horizontal="right"/>
    </xf>
    <xf numFmtId="0" fontId="0" fillId="0" borderId="16" xfId="0" applyBorder="1"/>
    <xf numFmtId="0" fontId="0" fillId="0" borderId="11" xfId="0" applyBorder="1"/>
    <xf numFmtId="43" fontId="2" fillId="0" borderId="17" xfId="1" applyFont="1" applyBorder="1" applyAlignment="1">
      <alignment horizontal="left"/>
    </xf>
    <xf numFmtId="0" fontId="0" fillId="0" borderId="19" xfId="0" applyBorder="1"/>
    <xf numFmtId="0" fontId="3" fillId="2" borderId="20" xfId="0" applyFont="1" applyFill="1" applyBorder="1" applyAlignment="1">
      <alignment horizontal="left" vertical="top" wrapText="1"/>
    </xf>
    <xf numFmtId="43" fontId="2" fillId="0" borderId="16" xfId="1" applyFont="1" applyBorder="1" applyAlignment="1">
      <alignment horizontal="left"/>
    </xf>
    <xf numFmtId="43" fontId="2" fillId="0" borderId="21" xfId="1" applyFont="1" applyBorder="1" applyAlignment="1">
      <alignment horizontal="left"/>
    </xf>
    <xf numFmtId="166" fontId="2" fillId="5" borderId="8" xfId="2" applyNumberFormat="1" applyFont="1" applyFill="1" applyBorder="1" applyAlignment="1">
      <alignment horizontal="right" vertical="center" wrapText="1"/>
    </xf>
    <xf numFmtId="0" fontId="2" fillId="7" borderId="18" xfId="0" applyFont="1" applyFill="1" applyBorder="1" applyAlignment="1" applyProtection="1">
      <alignment vertical="center"/>
      <protection locked="0"/>
    </xf>
    <xf numFmtId="0" fontId="2" fillId="7" borderId="18" xfId="0" applyFont="1" applyFill="1" applyBorder="1" applyProtection="1">
      <protection locked="0"/>
    </xf>
    <xf numFmtId="9" fontId="2" fillId="2" borderId="18" xfId="3" applyFont="1" applyFill="1" applyBorder="1" applyAlignment="1">
      <alignment horizontal="right"/>
    </xf>
    <xf numFmtId="0" fontId="2" fillId="4" borderId="11" xfId="0" applyFont="1" applyFill="1" applyBorder="1" applyProtection="1">
      <protection locked="0"/>
    </xf>
    <xf numFmtId="0" fontId="2" fillId="4" borderId="12" xfId="0" applyFont="1" applyFill="1" applyBorder="1" applyProtection="1">
      <protection locked="0"/>
    </xf>
    <xf numFmtId="9" fontId="2" fillId="7" borderId="6" xfId="3" applyFont="1" applyFill="1" applyBorder="1" applyAlignment="1" applyProtection="1">
      <alignment horizontal="right"/>
      <protection locked="0"/>
    </xf>
    <xf numFmtId="9" fontId="2" fillId="7" borderId="9" xfId="3" applyFont="1" applyFill="1" applyBorder="1" applyAlignment="1" applyProtection="1">
      <alignment horizontal="right"/>
      <protection locked="0"/>
    </xf>
    <xf numFmtId="0" fontId="3" fillId="2" borderId="22" xfId="0" applyFont="1" applyFill="1" applyBorder="1" applyAlignment="1">
      <alignment horizontal="left" vertical="top" wrapText="1"/>
    </xf>
    <xf numFmtId="166" fontId="2" fillId="0" borderId="23" xfId="3" applyNumberFormat="1" applyFont="1" applyBorder="1" applyAlignment="1">
      <alignment horizontal="right"/>
    </xf>
    <xf numFmtId="166" fontId="2" fillId="0" borderId="24" xfId="3" applyNumberFormat="1" applyFont="1" applyBorder="1"/>
    <xf numFmtId="166" fontId="2" fillId="2" borderId="26" xfId="3" applyNumberFormat="1" applyFont="1" applyFill="1" applyBorder="1"/>
    <xf numFmtId="0" fontId="2" fillId="0" borderId="1" xfId="0" applyFont="1" applyBorder="1"/>
    <xf numFmtId="0" fontId="2" fillId="0" borderId="2" xfId="0" applyFont="1" applyBorder="1"/>
    <xf numFmtId="0" fontId="2" fillId="7" borderId="3" xfId="0" applyFont="1" applyFill="1" applyBorder="1" applyProtection="1">
      <protection locked="0"/>
    </xf>
    <xf numFmtId="0" fontId="2" fillId="0" borderId="7" xfId="0" applyFont="1" applyBorder="1"/>
    <xf numFmtId="0" fontId="2" fillId="0" borderId="8" xfId="0" applyFont="1" applyBorder="1"/>
    <xf numFmtId="0" fontId="2" fillId="7" borderId="9" xfId="0" applyFont="1" applyFill="1" applyBorder="1" applyProtection="1">
      <protection locked="0"/>
    </xf>
    <xf numFmtId="0" fontId="2" fillId="0" borderId="0" xfId="0" applyFont="1" applyAlignment="1">
      <alignment horizontal="left" vertical="center"/>
    </xf>
    <xf numFmtId="0" fontId="8" fillId="7" borderId="18" xfId="0" applyFont="1" applyFill="1" applyBorder="1" applyAlignment="1" applyProtection="1">
      <alignment horizontal="left" vertical="center"/>
      <protection locked="0"/>
    </xf>
    <xf numFmtId="3" fontId="8" fillId="7" borderId="18" xfId="0" applyNumberFormat="1" applyFont="1" applyFill="1" applyBorder="1" applyAlignment="1" applyProtection="1">
      <alignment horizontal="right" vertical="center"/>
      <protection locked="0"/>
    </xf>
    <xf numFmtId="0" fontId="8" fillId="0" borderId="0" xfId="0" applyFont="1"/>
    <xf numFmtId="0" fontId="3" fillId="3" borderId="14" xfId="0" applyFont="1" applyFill="1" applyBorder="1" applyAlignment="1">
      <alignment horizontal="left" vertical="top" wrapText="1"/>
    </xf>
    <xf numFmtId="0" fontId="3" fillId="3" borderId="10" xfId="0" applyFont="1" applyFill="1" applyBorder="1" applyAlignment="1">
      <alignment horizontal="lef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2" fillId="0" borderId="15" xfId="0" applyFont="1" applyBorder="1" applyAlignment="1">
      <alignment vertical="top"/>
    </xf>
    <xf numFmtId="0" fontId="2" fillId="0" borderId="11" xfId="0" applyFont="1" applyBorder="1" applyAlignment="1">
      <alignment vertical="top"/>
    </xf>
    <xf numFmtId="0" fontId="2" fillId="0" borderId="0" xfId="0" applyFont="1" applyAlignment="1">
      <alignment horizontal="left" vertical="center" wrapText="1"/>
    </xf>
    <xf numFmtId="0" fontId="3" fillId="2" borderId="25"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10" xfId="0" applyFont="1" applyFill="1" applyBorder="1"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5_2">
  <dgm:title val=""/>
  <dgm:desc val=""/>
  <dgm:catLst>
    <dgm:cat type="accent5" pri="11200"/>
  </dgm:catLst>
  <dgm:styleLbl name="node0">
    <dgm:fillClrLst meth="repeat">
      <a:schemeClr val="accent5"/>
    </dgm:fillClrLst>
    <dgm:linClrLst meth="repeat">
      <a:schemeClr val="lt1"/>
    </dgm:linClrLst>
    <dgm:effectClrLst/>
    <dgm:txLinClrLst/>
    <dgm:txFillClrLst/>
    <dgm:txEffectClrLst/>
  </dgm:styleLbl>
  <dgm:styleLbl name="node1">
    <dgm:fillClrLst meth="repeat">
      <a:schemeClr val="accent5"/>
    </dgm:fillClrLst>
    <dgm:linClrLst meth="repeat">
      <a:schemeClr val="lt1"/>
    </dgm:linClrLst>
    <dgm:effectClrLst/>
    <dgm:txLinClrLst/>
    <dgm:txFillClrLst/>
    <dgm:txEffectClrLst/>
  </dgm:styleLbl>
  <dgm:styleLbl name="alignNode1">
    <dgm:fillClrLst meth="repeat">
      <a:schemeClr val="accent5"/>
    </dgm:fillClrLst>
    <dgm:linClrLst meth="repeat">
      <a:schemeClr val="accent5"/>
    </dgm:linClrLst>
    <dgm:effectClrLst/>
    <dgm:txLinClrLst/>
    <dgm:txFillClrLst/>
    <dgm:txEffectClrLst/>
  </dgm:styleLbl>
  <dgm:styleLbl name="lnNode1">
    <dgm:fillClrLst meth="repeat">
      <a:schemeClr val="accent5"/>
    </dgm:fillClrLst>
    <dgm:linClrLst meth="repeat">
      <a:schemeClr val="lt1"/>
    </dgm:linClrLst>
    <dgm:effectClrLst/>
    <dgm:txLinClrLst/>
    <dgm:txFillClrLst/>
    <dgm:txEffectClrLst/>
  </dgm:styleLbl>
  <dgm:styleLbl name="vennNode1">
    <dgm:fillClrLst meth="repeat">
      <a:schemeClr val="accent5">
        <a:alpha val="50000"/>
      </a:schemeClr>
    </dgm:fillClrLst>
    <dgm:linClrLst meth="repeat">
      <a:schemeClr val="lt1"/>
    </dgm:linClrLst>
    <dgm:effectClrLst/>
    <dgm:txLinClrLst/>
    <dgm:txFillClrLst/>
    <dgm:txEffectClrLst/>
  </dgm:styleLbl>
  <dgm:styleLbl name="node2">
    <dgm:fillClrLst meth="repeat">
      <a:schemeClr val="accent5"/>
    </dgm:fillClrLst>
    <dgm:linClrLst meth="repeat">
      <a:schemeClr val="lt1"/>
    </dgm:linClrLst>
    <dgm:effectClrLst/>
    <dgm:txLinClrLst/>
    <dgm:txFillClrLst/>
    <dgm:txEffectClrLst/>
  </dgm:styleLbl>
  <dgm:styleLbl name="node3">
    <dgm:fillClrLst meth="repeat">
      <a:schemeClr val="accent5"/>
    </dgm:fillClrLst>
    <dgm:linClrLst meth="repeat">
      <a:schemeClr val="lt1"/>
    </dgm:linClrLst>
    <dgm:effectClrLst/>
    <dgm:txLinClrLst/>
    <dgm:txFillClrLst/>
    <dgm:txEffectClrLst/>
  </dgm:styleLbl>
  <dgm:styleLbl name="node4">
    <dgm:fillClrLst meth="repeat">
      <a:schemeClr val="accent5"/>
    </dgm:fillClrLst>
    <dgm:linClrLst meth="repeat">
      <a:schemeClr val="lt1"/>
    </dgm:linClrLst>
    <dgm:effectClrLst/>
    <dgm:txLinClrLst/>
    <dgm:txFillClrLst/>
    <dgm:txEffectClrLst/>
  </dgm:styleLbl>
  <dgm:styleLbl name="f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5">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5">
        <a:tint val="60000"/>
      </a:schemeClr>
    </dgm:fillClrLst>
    <dgm:linClrLst meth="repeat">
      <a:schemeClr val="accent5">
        <a:tint val="60000"/>
      </a:schemeClr>
    </dgm:linClrLst>
    <dgm:effectClrLst/>
    <dgm:txLinClrLst/>
    <dgm:txFillClrLst/>
    <dgm:txEffectClrLst/>
  </dgm:styleLbl>
  <dgm:styleLbl name="fgSibTrans2D1">
    <dgm:fillClrLst meth="repeat">
      <a:schemeClr val="accent5">
        <a:tint val="60000"/>
      </a:schemeClr>
    </dgm:fillClrLst>
    <dgm:linClrLst meth="repeat">
      <a:schemeClr val="accent5">
        <a:tint val="60000"/>
      </a:schemeClr>
    </dgm:linClrLst>
    <dgm:effectClrLst/>
    <dgm:txLinClrLst/>
    <dgm:txFillClrLst/>
    <dgm:txEffectClrLst/>
  </dgm:styleLbl>
  <dgm:styleLbl name="bgSibTrans2D1">
    <dgm:fillClrLst meth="repeat">
      <a:schemeClr val="accent5">
        <a:tint val="60000"/>
      </a:schemeClr>
    </dgm:fillClrLst>
    <dgm:linClrLst meth="repeat">
      <a:schemeClr val="accent5">
        <a:tint val="60000"/>
      </a:schemeClr>
    </dgm:linClrLst>
    <dgm:effectClrLst/>
    <dgm:txLinClrLst/>
    <dgm:txFillClrLst/>
    <dgm:txEffectClrLst/>
  </dgm:styleLbl>
  <dgm:styleLbl name="sibTrans1D1">
    <dgm:fillClrLst meth="repeat">
      <a:schemeClr val="accent5"/>
    </dgm:fillClrLst>
    <dgm:linClrLst meth="repeat">
      <a:schemeClr val="accent5"/>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dgm:linClrLst>
    <dgm:effectClrLst/>
    <dgm:txLinClrLst/>
    <dgm:txFillClrLst/>
    <dgm:txEffectClrLst/>
  </dgm:styleLbl>
  <dgm:styleLbl name="asst1">
    <dgm:fillClrLst meth="repeat">
      <a:schemeClr val="accent5"/>
    </dgm:fillClrLst>
    <dgm:linClrLst meth="repeat">
      <a:schemeClr val="lt1"/>
    </dgm:linClrLst>
    <dgm:effectClrLst/>
    <dgm:txLinClrLst/>
    <dgm:txFillClrLst/>
    <dgm:txEffectClrLst/>
  </dgm:styleLbl>
  <dgm:styleLbl name="asst2">
    <dgm:fillClrLst meth="repeat">
      <a:schemeClr val="accent5"/>
    </dgm:fillClrLst>
    <dgm:linClrLst meth="repeat">
      <a:schemeClr val="lt1"/>
    </dgm:linClrLst>
    <dgm:effectClrLst/>
    <dgm:txLinClrLst/>
    <dgm:txFillClrLst/>
    <dgm:txEffectClrLst/>
  </dgm:styleLbl>
  <dgm:styleLbl name="asst3">
    <dgm:fillClrLst meth="repeat">
      <a:schemeClr val="accent5"/>
    </dgm:fillClrLst>
    <dgm:linClrLst meth="repeat">
      <a:schemeClr val="lt1"/>
    </dgm:linClrLst>
    <dgm:effectClrLst/>
    <dgm:txLinClrLst/>
    <dgm:txFillClrLst/>
    <dgm:txEffectClrLst/>
  </dgm:styleLbl>
  <dgm:styleLbl name="asst4">
    <dgm:fillClrLst meth="repeat">
      <a:schemeClr val="accent5"/>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dgm:fillClrLst>
    <dgm:linClrLst meth="repeat">
      <a:schemeClr val="accent5"/>
    </dgm:linClrLst>
    <dgm:effectClrLst/>
    <dgm:txLinClrLst/>
    <dgm:txFillClrLst meth="repeat">
      <a:schemeClr val="lt1"/>
    </dgm:txFillClrLst>
    <dgm:txEffectClrLst/>
  </dgm:styleLbl>
  <dgm:styleLbl name="parChTrans2D3">
    <dgm:fillClrLst meth="repeat">
      <a:schemeClr val="accent5"/>
    </dgm:fillClrLst>
    <dgm:linClrLst meth="repeat">
      <a:schemeClr val="accent5"/>
    </dgm:linClrLst>
    <dgm:effectClrLst/>
    <dgm:txLinClrLst/>
    <dgm:txFillClrLst meth="repeat">
      <a:schemeClr val="lt1"/>
    </dgm:txFillClrLst>
    <dgm:txEffectClrLst/>
  </dgm:styleLbl>
  <dgm:styleLbl name="parChTrans2D4">
    <dgm:fillClrLst meth="repeat">
      <a:schemeClr val="accent5"/>
    </dgm:fillClrLst>
    <dgm:linClrLst meth="repeat">
      <a:schemeClr val="accent5"/>
    </dgm:linClrLst>
    <dgm:effectClrLst/>
    <dgm:txLinClrLst/>
    <dgm:txFillClrLst meth="repeat">
      <a:schemeClr val="lt1"/>
    </dgm:txFillClrLst>
    <dgm:txEffectClrLst/>
  </dgm:styleLbl>
  <dgm:styleLbl name="parChTrans1D1">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2">
    <dgm:fillClrLst meth="repeat">
      <a:schemeClr val="accent5"/>
    </dgm:fillClrLst>
    <dgm:linClrLst meth="repeat">
      <a:schemeClr val="accent5">
        <a:shade val="60000"/>
      </a:schemeClr>
    </dgm:linClrLst>
    <dgm:effectClrLst/>
    <dgm:txLinClrLst/>
    <dgm:txFillClrLst meth="repeat">
      <a:schemeClr val="tx1"/>
    </dgm:txFillClrLst>
    <dgm:txEffectClrLst/>
  </dgm:styleLbl>
  <dgm:styleLbl name="parChTrans1D3">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parChTrans1D4">
    <dgm:fillClrLst meth="repeat">
      <a:schemeClr val="accent5"/>
    </dgm:fillClrLst>
    <dgm:linClrLst meth="repeat">
      <a:schemeClr val="accent5">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solidFgAcc1">
    <dgm:fillClrLst meth="repeat">
      <a:schemeClr val="lt1"/>
    </dgm:fillClrLst>
    <dgm:linClrLst meth="repeat">
      <a:schemeClr val="accent5"/>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accent5"/>
    </dgm:linClrLst>
    <dgm:effectClrLst/>
    <dgm:txLinClrLst/>
    <dgm:txFillClrLst meth="repeat">
      <a:schemeClr val="dk1"/>
    </dgm:txFillClrLst>
    <dgm:txEffectClrLst/>
  </dgm:styleLbl>
  <dgm:styleLbl name="dkBgShp">
    <dgm:fillClrLst meth="repeat">
      <a:schemeClr val="accent5">
        <a:shade val="80000"/>
      </a:schemeClr>
    </dgm:fillClrLst>
    <dgm:linClrLst meth="repeat">
      <a:schemeClr val="accent5"/>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4">
  <dgm:title val=""/>
  <dgm:desc val=""/>
  <dgm:catLst>
    <dgm:cat type="colorful" pri="10400"/>
  </dgm:catLst>
  <dgm:styleLbl name="node0">
    <dgm:fillClrLst meth="repeat">
      <a:schemeClr val="accent3"/>
    </dgm:fillClrLst>
    <dgm:linClrLst meth="repeat">
      <a:schemeClr val="lt1"/>
    </dgm:linClrLst>
    <dgm:effectClrLst/>
    <dgm:txLinClrLst/>
    <dgm:txFillClrLst/>
    <dgm:txEffectClrLst/>
  </dgm:styleLbl>
  <dgm:styleLbl name="node1">
    <dgm:fillClrLst>
      <a:schemeClr val="accent4"/>
      <a:schemeClr val="accent5"/>
    </dgm:fillClrLst>
    <dgm:linClrLst meth="repeat">
      <a:schemeClr val="lt1"/>
    </dgm:linClrLst>
    <dgm:effectClrLst/>
    <dgm:txLinClrLst/>
    <dgm:txFillClrLst/>
    <dgm:txEffectClrLst/>
  </dgm:styleLbl>
  <dgm:styleLbl name="alignNode1">
    <dgm:fillClrLst>
      <a:schemeClr val="accent4"/>
      <a:schemeClr val="accent5"/>
    </dgm:fillClrLst>
    <dgm:linClrLst>
      <a:schemeClr val="accent4"/>
      <a:schemeClr val="accent5"/>
    </dgm:linClrLst>
    <dgm:effectClrLst/>
    <dgm:txLinClrLst/>
    <dgm:txFillClrLst/>
    <dgm:txEffectClrLst/>
  </dgm:styleLbl>
  <dgm:styleLbl name="lnNode1">
    <dgm:fillClrLst>
      <a:schemeClr val="accent4"/>
      <a:schemeClr val="accent5"/>
    </dgm:fillClrLst>
    <dgm:linClrLst meth="repeat">
      <a:schemeClr val="lt1"/>
    </dgm:linClrLst>
    <dgm:effectClrLst/>
    <dgm:txLinClrLst/>
    <dgm:txFillClrLst/>
    <dgm:txEffectClrLst/>
  </dgm:styleLbl>
  <dgm:styleLbl name="vennNode1">
    <dgm:fillClrLst>
      <a:schemeClr val="accent4">
        <a:alpha val="50000"/>
      </a:schemeClr>
      <a:schemeClr val="accent5">
        <a:alpha val="50000"/>
      </a:schemeClr>
    </dgm:fillClrLst>
    <dgm:linClrLst meth="repeat">
      <a:schemeClr val="lt1"/>
    </dgm:linClrLst>
    <dgm:effectClrLst/>
    <dgm:txLinClrLst/>
    <dgm:txFillClrLst/>
    <dgm:txEffectClrLst/>
  </dgm:styleLbl>
  <dgm:styleLbl name="node2">
    <dgm:fillClrLst>
      <a:schemeClr val="accent5"/>
    </dgm:fillClrLst>
    <dgm:linClrLst meth="repeat">
      <a:schemeClr val="lt1"/>
    </dgm:linClrLst>
    <dgm:effectClrLst/>
    <dgm:txLinClrLst/>
    <dgm:txFillClrLst/>
    <dgm:txEffectClrLst/>
  </dgm:styleLbl>
  <dgm:styleLbl name="node3">
    <dgm:fillClrLst>
      <a:schemeClr val="accent6"/>
    </dgm:fillClrLst>
    <dgm:linClrLst meth="repeat">
      <a:schemeClr val="lt1"/>
    </dgm:linClrLst>
    <dgm:effectClrLst/>
    <dgm:txLinClrLst/>
    <dgm:txFillClrLst/>
    <dgm:txEffectClrLst/>
  </dgm:styleLbl>
  <dgm:styleLbl name="node4">
    <dgm:fillClrLst>
      <a:schemeClr val="accent1"/>
    </dgm:fillClrLst>
    <dgm:linClrLst meth="repeat">
      <a:schemeClr val="lt1"/>
    </dgm:linClrLst>
    <dgm:effectClrLst/>
    <dgm:txLinClrLst/>
    <dgm:txFillClrLst/>
    <dgm:txEffectClrLst/>
  </dgm:styleLbl>
  <dgm:styleLbl name="fgImgPlace1">
    <dgm:fillClrLst>
      <a:schemeClr val="accent4">
        <a:tint val="50000"/>
      </a:schemeClr>
      <a:schemeClr val="accent5">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4">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4"/>
      <a:schemeClr val="accent5"/>
    </dgm:fillClrLst>
    <dgm:linClrLst meth="repeat">
      <a:schemeClr val="lt1"/>
    </dgm:linClrLst>
    <dgm:effectClrLst/>
    <dgm:txLinClrLst/>
    <dgm:txFillClrLst/>
    <dgm:txEffectClrLst/>
  </dgm:styleLbl>
  <dgm:styleLbl name="fgSibTrans2D1">
    <dgm:fillClrLst>
      <a:schemeClr val="accent4"/>
      <a:schemeClr val="accent5"/>
    </dgm:fillClrLst>
    <dgm:linClrLst meth="repeat">
      <a:schemeClr val="lt1"/>
    </dgm:linClrLst>
    <dgm:effectClrLst/>
    <dgm:txLinClrLst/>
    <dgm:txFillClrLst meth="repeat">
      <a:schemeClr val="lt1"/>
    </dgm:txFillClrLst>
    <dgm:txEffectClrLst/>
  </dgm:styleLbl>
  <dgm:styleLbl name="bgSibTrans2D1">
    <dgm:fillClrLst>
      <a:schemeClr val="accent4"/>
      <a:schemeClr val="accent5"/>
    </dgm:fillClrLst>
    <dgm:linClrLst meth="repeat">
      <a:schemeClr val="lt1"/>
    </dgm:linClrLst>
    <dgm:effectClrLst/>
    <dgm:txLinClrLst/>
    <dgm:txFillClrLst meth="repeat">
      <a:schemeClr val="lt1"/>
    </dgm:txFillClrLst>
    <dgm:txEffectClrLst/>
  </dgm:styleLbl>
  <dgm:styleLbl name="sibTrans1D1">
    <dgm:fillClrLst/>
    <dgm:linClrLst>
      <a:schemeClr val="accent4"/>
      <a:schemeClr val="accent5"/>
    </dgm:linClrLst>
    <dgm:effectClrLst/>
    <dgm:txLinClrLst/>
    <dgm:txFillClrLst meth="repeat">
      <a:schemeClr val="tx1"/>
    </dgm:txFillClrLst>
    <dgm:txEffectClrLst/>
  </dgm:styleLbl>
  <dgm:styleLbl name="callout">
    <dgm:fillClrLst meth="repeat">
      <a:schemeClr val="accent4"/>
    </dgm:fillClrLst>
    <dgm:linClrLst meth="repeat">
      <a:schemeClr val="accent4">
        <a:tint val="50000"/>
      </a:schemeClr>
    </dgm:linClrLst>
    <dgm:effectClrLst/>
    <dgm:txLinClrLst/>
    <dgm:txFillClrLst meth="repeat">
      <a:schemeClr val="tx1"/>
    </dgm:txFillClrLst>
    <dgm:txEffectClrLst/>
  </dgm:styleLbl>
  <dgm:styleLbl name="asst0">
    <dgm:fillClrLst meth="repeat">
      <a:schemeClr val="accent4"/>
    </dgm:fillClrLst>
    <dgm:linClrLst meth="repeat">
      <a:schemeClr val="lt1">
        <a:shade val="80000"/>
      </a:schemeClr>
    </dgm:linClrLst>
    <dgm:effectClrLst/>
    <dgm:txLinClrLst/>
    <dgm:txFillClrLst/>
    <dgm:txEffectClrLst/>
  </dgm:styleLbl>
  <dgm:styleLbl name="asst1">
    <dgm:fillClrLst meth="repeat">
      <a:schemeClr val="accent5"/>
    </dgm:fillClrLst>
    <dgm:linClrLst meth="repeat">
      <a:schemeClr val="lt1">
        <a:shade val="80000"/>
      </a:schemeClr>
    </dgm:linClrLst>
    <dgm:effectClrLst/>
    <dgm:txLinClrLst/>
    <dgm:txFillClrLst/>
    <dgm:txEffectClrLst/>
  </dgm:styleLbl>
  <dgm:styleLbl name="asst2">
    <dgm:fillClrLst>
      <a:schemeClr val="accent6"/>
    </dgm:fillClrLst>
    <dgm:linClrLst meth="repeat">
      <a:schemeClr val="lt1"/>
    </dgm:linClrLst>
    <dgm:effectClrLst/>
    <dgm:txLinClrLst/>
    <dgm:txFillClrLst/>
    <dgm:txEffectClrLst/>
  </dgm:styleLbl>
  <dgm:styleLbl name="asst3">
    <dgm:fillClrLst>
      <a:schemeClr val="accent1"/>
    </dgm:fillClrLst>
    <dgm:linClrLst meth="repeat">
      <a:schemeClr val="lt1"/>
    </dgm:linClrLst>
    <dgm:effectClrLst/>
    <dgm:txLinClrLst/>
    <dgm:txFillClrLst/>
    <dgm:txEffectClrLst/>
  </dgm:styleLbl>
  <dgm:styleLbl name="asst4">
    <dgm:fillClrLst>
      <a:schemeClr val="accent2"/>
    </dgm:fillClrLst>
    <dgm:linClrLst meth="repeat">
      <a:schemeClr val="lt1"/>
    </dgm:linClrLst>
    <dgm:effectClrLst/>
    <dgm:txLinClrLst/>
    <dgm:txFillClrLst/>
    <dgm:txEffectClrLst/>
  </dgm:styleLbl>
  <dgm:styleLbl name="parChTrans2D1">
    <dgm:fillClrLst meth="repeat">
      <a:schemeClr val="accent4"/>
    </dgm:fillClrLst>
    <dgm:linClrLst meth="repeat">
      <a:schemeClr val="lt1"/>
    </dgm:linClrLst>
    <dgm:effectClrLst/>
    <dgm:txLinClrLst/>
    <dgm:txFillClrLst meth="repeat">
      <a:schemeClr val="lt1"/>
    </dgm:txFillClrLst>
    <dgm:txEffectClrLst/>
  </dgm:styleLbl>
  <dgm:styleLbl name="parChTrans2D2">
    <dgm:fillClrLst meth="repeat">
      <a:schemeClr val="accent5"/>
    </dgm:fillClrLst>
    <dgm:linClrLst meth="repeat">
      <a:schemeClr val="lt1"/>
    </dgm:linClrLst>
    <dgm:effectClrLst/>
    <dgm:txLinClrLst/>
    <dgm:txFillClrLst/>
    <dgm:txEffectClrLst/>
  </dgm:styleLbl>
  <dgm:styleLbl name="parChTrans2D3">
    <dgm:fillClrLst meth="repeat">
      <a:schemeClr val="accent5"/>
    </dgm:fillClrLst>
    <dgm:linClrLst meth="repeat">
      <a:schemeClr val="lt1"/>
    </dgm:linClrLst>
    <dgm:effectClrLst/>
    <dgm:txLinClrLst/>
    <dgm:txFillClrLst/>
    <dgm:txEffectClrLst/>
  </dgm:styleLbl>
  <dgm:styleLbl name="parChTrans2D4">
    <dgm:fillClrLst meth="repeat">
      <a:schemeClr val="accent6"/>
    </dgm:fillClrLst>
    <dgm:linClrLst meth="repeat">
      <a:schemeClr val="lt1"/>
    </dgm:linClrLst>
    <dgm:effectClrLst/>
    <dgm:txLinClrLst/>
    <dgm:txFillClrLst meth="repeat">
      <a:schemeClr val="lt1"/>
    </dgm:txFillClrLst>
    <dgm:txEffectClrLst/>
  </dgm:styleLbl>
  <dgm:styleLbl name="parChTrans1D1">
    <dgm:fillClrLst meth="repeat">
      <a:schemeClr val="accent4"/>
    </dgm:fillClrLst>
    <dgm:linClrLst meth="repeat">
      <a:schemeClr val="accent4"/>
    </dgm:linClrLst>
    <dgm:effectClrLst/>
    <dgm:txLinClrLst/>
    <dgm:txFillClrLst meth="repeat">
      <a:schemeClr val="tx1"/>
    </dgm:txFillClrLst>
    <dgm:txEffectClrLst/>
  </dgm:styleLbl>
  <dgm:styleLbl name="parChTrans1D2">
    <dgm:fillClrLst meth="repeat">
      <a:schemeClr val="accent4">
        <a:tint val="90000"/>
      </a:schemeClr>
    </dgm:fillClrLst>
    <dgm:linClrLst meth="repeat">
      <a:schemeClr val="accent5"/>
    </dgm:linClrLst>
    <dgm:effectClrLst/>
    <dgm:txLinClrLst/>
    <dgm:txFillClrLst meth="repeat">
      <a:schemeClr val="tx1"/>
    </dgm:txFillClrLst>
    <dgm:txEffectClrLst/>
  </dgm:styleLbl>
  <dgm:styleLbl name="parChTrans1D3">
    <dgm:fillClrLst meth="repeat">
      <a:schemeClr val="accent4">
        <a:tint val="70000"/>
      </a:schemeClr>
    </dgm:fillClrLst>
    <dgm:linClrLst meth="repeat">
      <a:schemeClr val="accent6"/>
    </dgm:linClrLst>
    <dgm:effectClrLst/>
    <dgm:txLinClrLst/>
    <dgm:txFillClrLst meth="repeat">
      <a:schemeClr val="tx1"/>
    </dgm:txFillClrLst>
    <dgm:txEffectClrLst/>
  </dgm:styleLbl>
  <dgm:styleLbl name="parChTrans1D4">
    <dgm:fillClrLst meth="repeat">
      <a:schemeClr val="accent4">
        <a:tint val="50000"/>
      </a:schemeClr>
    </dgm:fillClrLst>
    <dgm:linClrLst meth="repeat">
      <a:schemeClr val="accent1"/>
    </dgm:linClrLst>
    <dgm:effectClrLst/>
    <dgm:txLinClrLst/>
    <dgm:txFillClrLst meth="repeat">
      <a:schemeClr val="tx1"/>
    </dgm:txFillClrLst>
    <dgm:txEffectClrLst/>
  </dgm:styleLbl>
  <dgm:styleLbl name="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conF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align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4"/>
    </dgm:linClrLst>
    <dgm:effectClrLst/>
    <dgm:txLinClrLst/>
    <dgm:txFillClrLst meth="repeat">
      <a:schemeClr val="dk1"/>
    </dgm:txFillClrLst>
    <dgm:txEffectClrLst/>
  </dgm:styleLbl>
  <dgm:styleLbl name="bgAcc1">
    <dgm:fillClrLst meth="repeat">
      <a:schemeClr val="lt1">
        <a:alpha val="90000"/>
      </a:schemeClr>
    </dgm:fillClrLst>
    <dgm:linClrLst>
      <a:schemeClr val="accent4"/>
      <a:schemeClr val="accent5"/>
    </dgm:linClrLst>
    <dgm:effectClrLst/>
    <dgm:txLinClrLst/>
    <dgm:txFillClrLst meth="repeat">
      <a:schemeClr val="dk1"/>
    </dgm:txFillClrLst>
    <dgm:txEffectClrLst/>
  </dgm:styleLbl>
  <dgm:styleLbl name="solidFgAcc1">
    <dgm:fillClrLst meth="repeat">
      <a:schemeClr val="lt1"/>
    </dgm:fillClrLst>
    <dgm:linClrLst>
      <a:schemeClr val="accent4"/>
      <a:schemeClr val="accent5"/>
    </dgm:linClrLst>
    <dgm:effectClrLst/>
    <dgm:txLinClrLst/>
    <dgm:txFillClrLst meth="repeat">
      <a:schemeClr val="dk1"/>
    </dgm:txFillClrLst>
    <dgm:txEffectClrLst/>
  </dgm:styleLbl>
  <dgm:styleLbl name="solidAlignAcc1">
    <dgm:fillClrLst meth="repeat">
      <a:schemeClr val="lt1"/>
    </dgm:fillClrLst>
    <dgm:linClrLst>
      <a:schemeClr val="accent4"/>
      <a:schemeClr val="accent5"/>
    </dgm:linClrLst>
    <dgm:effectClrLst/>
    <dgm:txLinClrLst/>
    <dgm:txFillClrLst meth="repeat">
      <a:schemeClr val="dk1"/>
    </dgm:txFillClrLst>
    <dgm:txEffectClrLst/>
  </dgm:styleLbl>
  <dgm:styleLbl name="solidBgAcc1">
    <dgm:fillClrLst meth="repeat">
      <a:schemeClr val="lt1"/>
    </dgm:fillClrLst>
    <dgm:linClrLst>
      <a:schemeClr val="accent4"/>
      <a:schemeClr val="accent5"/>
    </dgm:linClrLst>
    <dgm:effectClrLst/>
    <dgm:txLinClrLst/>
    <dgm:txFillClrLst meth="repeat">
      <a:schemeClr val="dk1"/>
    </dgm:txFillClrLst>
    <dgm:txEffectClrLst/>
  </dgm:styleLbl>
  <dgm:styleLbl name="f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bgAccFollowNode1">
    <dgm:fillClrLst>
      <a:schemeClr val="accent4">
        <a:tint val="40000"/>
        <a:alpha val="90000"/>
      </a:schemeClr>
      <a:schemeClr val="accent5">
        <a:tint val="40000"/>
        <a:alpha val="90000"/>
      </a:schemeClr>
    </dgm:fillClrLst>
    <dgm:linClrLst>
      <a:schemeClr val="accent4">
        <a:tint val="40000"/>
        <a:alpha val="90000"/>
      </a:schemeClr>
      <a:schemeClr val="accent5">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3"/>
    </dgm:linClrLst>
    <dgm:effectClrLst/>
    <dgm:txLinClrLst/>
    <dgm:txFillClrLst meth="repeat">
      <a:schemeClr val="dk1"/>
    </dgm:txFillClrLst>
    <dgm:txEffectClrLst/>
  </dgm:styleLbl>
  <dgm:styleLbl name="fgAcc2">
    <dgm:fillClrLst meth="repeat">
      <a:schemeClr val="lt1">
        <a:alpha val="90000"/>
      </a:schemeClr>
    </dgm:fillClrLst>
    <dgm:linClrLst>
      <a:schemeClr val="accent5"/>
    </dgm:linClrLst>
    <dgm:effectClrLst/>
    <dgm:txLinClrLst/>
    <dgm:txFillClrLst meth="repeat">
      <a:schemeClr val="dk1"/>
    </dgm:txFillClrLst>
    <dgm:txEffectClrLst/>
  </dgm:styleLbl>
  <dgm:styleLbl name="fgAcc3">
    <dgm:fillClrLst meth="repeat">
      <a:schemeClr val="lt1">
        <a:alpha val="90000"/>
      </a:schemeClr>
    </dgm:fillClrLst>
    <dgm:linClrLst>
      <a:schemeClr val="accent6"/>
    </dgm:linClrLst>
    <dgm:effectClrLst/>
    <dgm:txLinClrLst/>
    <dgm:txFillClrLst meth="repeat">
      <a:schemeClr val="dk1"/>
    </dgm:txFillClrLst>
    <dgm:txEffectClrLst/>
  </dgm:styleLbl>
  <dgm:styleLbl name="fgAcc4">
    <dgm:fillClrLst meth="repeat">
      <a:schemeClr val="lt1">
        <a:alpha val="90000"/>
      </a:schemeClr>
    </dgm:fillClrLst>
    <dgm:linClrLst>
      <a:schemeClr val="accent1"/>
    </dgm:linClrLst>
    <dgm:effectClrLst/>
    <dgm:txLinClrLst/>
    <dgm:txFillClrLst meth="repeat">
      <a:schemeClr val="dk1"/>
    </dgm:txFillClrLst>
    <dgm:txEffectClrLst/>
  </dgm:styleLbl>
  <dgm:styleLbl name="bgShp">
    <dgm:fillClrLst meth="repeat">
      <a:schemeClr val="accent4">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4">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4">
        <a:tint val="50000"/>
        <a:alpha val="40000"/>
      </a:schemeClr>
    </dgm:fillClrLst>
    <dgm:linClrLst meth="repeat">
      <a:schemeClr val="accent4"/>
    </dgm:linClrLst>
    <dgm:effectClrLst/>
    <dgm:txLinClrLst/>
    <dgm:txFillClrLst meth="repeat">
      <a:schemeClr val="lt1"/>
    </dgm:txFillClrLst>
    <dgm:txEffectClrLst/>
  </dgm:styleLbl>
  <dgm:styleLbl name="fgShp">
    <dgm:fillClrLst meth="repeat">
      <a:schemeClr val="accent4">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30FFDE5-958E-463B-B60C-8F8815EE8C2C}" type="doc">
      <dgm:prSet loTypeId="urn:microsoft.com/office/officeart/2005/8/layout/process3" loCatId="process" qsTypeId="urn:microsoft.com/office/officeart/2005/8/quickstyle/simple1" qsCatId="simple" csTypeId="urn:microsoft.com/office/officeart/2005/8/colors/accent5_2" csCatId="accent5" phldr="1"/>
      <dgm:spPr/>
      <dgm:t>
        <a:bodyPr/>
        <a:lstStyle/>
        <a:p>
          <a:endParaRPr lang="en-US"/>
        </a:p>
      </dgm:t>
    </dgm:pt>
    <dgm:pt modelId="{24F6F162-C19D-440E-AF2D-6677427341A8}">
      <dgm:prSet phldrT="[Text]"/>
      <dgm:spPr/>
      <dgm:t>
        <a:bodyPr/>
        <a:lstStyle/>
        <a:p>
          <a:r>
            <a:rPr lang="en-US" b="1">
              <a:latin typeface="Arial Narrow" panose="020B0606020202030204" pitchFamily="34" charset="0"/>
            </a:rPr>
            <a:t>Program Budget Forecasting</a:t>
          </a:r>
        </a:p>
      </dgm:t>
    </dgm:pt>
    <dgm:pt modelId="{E18866E4-074A-4536-81B7-AB9583FB0C53}" type="parTrans" cxnId="{EDAFFA53-3361-4776-BB77-A0DE2CD0DC12}">
      <dgm:prSet/>
      <dgm:spPr/>
      <dgm:t>
        <a:bodyPr/>
        <a:lstStyle/>
        <a:p>
          <a:endParaRPr lang="en-US">
            <a:latin typeface="Arial Narrow" panose="020B0606020202030204" pitchFamily="34" charset="0"/>
          </a:endParaRPr>
        </a:p>
      </dgm:t>
    </dgm:pt>
    <dgm:pt modelId="{6EFD3C42-B65F-41DB-949F-4F219C0B3CD7}" type="sibTrans" cxnId="{EDAFFA53-3361-4776-BB77-A0DE2CD0DC12}">
      <dgm:prSet/>
      <dgm:spPr>
        <a:solidFill>
          <a:schemeClr val="accent5">
            <a:lumMod val="75000"/>
          </a:schemeClr>
        </a:solidFill>
      </dgm:spPr>
      <dgm:t>
        <a:bodyPr/>
        <a:lstStyle/>
        <a:p>
          <a:endParaRPr lang="en-US">
            <a:latin typeface="Arial Narrow" panose="020B0606020202030204" pitchFamily="34" charset="0"/>
          </a:endParaRPr>
        </a:p>
      </dgm:t>
    </dgm:pt>
    <dgm:pt modelId="{9D155DD2-BD42-4D75-8082-A7BF372AB34C}">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a:latin typeface="Arial Narrow" panose="020B0606020202030204" pitchFamily="34" charset="0"/>
          </a:endParaRPr>
        </a:p>
      </dgm:t>
    </dgm:pt>
    <dgm:pt modelId="{E67EE41A-79A6-4365-8F2F-AEC789A089EF}" type="parTrans" cxnId="{DF0947A5-B4F2-4F5D-A861-2BDF32E32F71}">
      <dgm:prSet/>
      <dgm:spPr/>
      <dgm:t>
        <a:bodyPr/>
        <a:lstStyle/>
        <a:p>
          <a:endParaRPr lang="en-US">
            <a:latin typeface="Arial Narrow" panose="020B0606020202030204" pitchFamily="34" charset="0"/>
          </a:endParaRPr>
        </a:p>
      </dgm:t>
    </dgm:pt>
    <dgm:pt modelId="{0B4F6FF4-9521-4AE1-B8F8-2BAB380ED39C}" type="sibTrans" cxnId="{DF0947A5-B4F2-4F5D-A861-2BDF32E32F71}">
      <dgm:prSet/>
      <dgm:spPr/>
      <dgm:t>
        <a:bodyPr/>
        <a:lstStyle/>
        <a:p>
          <a:endParaRPr lang="en-US">
            <a:latin typeface="Arial Narrow" panose="020B0606020202030204" pitchFamily="34" charset="0"/>
          </a:endParaRPr>
        </a:p>
      </dgm:t>
    </dgm:pt>
    <dgm:pt modelId="{466A4D90-899D-4561-A7F3-B2CCAC7E6F12}">
      <dgm:prSet phldrT="[Text]"/>
      <dgm:spPr/>
      <dgm:t>
        <a:bodyPr/>
        <a:lstStyle/>
        <a:p>
          <a:r>
            <a:rPr lang="en-US" b="1">
              <a:latin typeface="Arial Narrow" panose="020B0606020202030204" pitchFamily="34" charset="0"/>
            </a:rPr>
            <a:t>Complete  Enrollment Forecast</a:t>
          </a:r>
        </a:p>
      </dgm:t>
    </dgm:pt>
    <dgm:pt modelId="{C55B5056-120D-466F-8F09-89A1178A132C}" type="parTrans" cxnId="{35430BA8-4771-4B13-9784-C18B428698FA}">
      <dgm:prSet/>
      <dgm:spPr/>
      <dgm:t>
        <a:bodyPr/>
        <a:lstStyle/>
        <a:p>
          <a:endParaRPr lang="en-US">
            <a:latin typeface="Arial Narrow" panose="020B0606020202030204" pitchFamily="34" charset="0"/>
          </a:endParaRPr>
        </a:p>
      </dgm:t>
    </dgm:pt>
    <dgm:pt modelId="{D1F3E9EE-1DA0-4060-86C7-99152D39DB34}" type="sibTrans" cxnId="{35430BA8-4771-4B13-9784-C18B428698FA}">
      <dgm:prSet/>
      <dgm:spPr>
        <a:solidFill>
          <a:schemeClr val="accent5">
            <a:lumMod val="75000"/>
          </a:schemeClr>
        </a:solidFill>
      </dgm:spPr>
      <dgm:t>
        <a:bodyPr/>
        <a:lstStyle/>
        <a:p>
          <a:endParaRPr lang="en-US">
            <a:latin typeface="Arial Narrow" panose="020B0606020202030204" pitchFamily="34" charset="0"/>
          </a:endParaRPr>
        </a:p>
      </dgm:t>
    </dgm:pt>
    <dgm:pt modelId="{70F7A1DF-2133-4486-B431-83AD4BD125EE}">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a:latin typeface="Arial Narrow" panose="020B0606020202030204" pitchFamily="34" charset="0"/>
          </a:endParaRPr>
        </a:p>
      </dgm:t>
    </dgm:pt>
    <dgm:pt modelId="{FF8B57EA-D8C4-41C6-8A8B-BB55B1418F3F}" type="parTrans" cxnId="{AC45FC22-07E2-4656-ADA1-5FCE57C79A69}">
      <dgm:prSet/>
      <dgm:spPr/>
      <dgm:t>
        <a:bodyPr/>
        <a:lstStyle/>
        <a:p>
          <a:endParaRPr lang="en-US">
            <a:latin typeface="Arial Narrow" panose="020B0606020202030204" pitchFamily="34" charset="0"/>
          </a:endParaRPr>
        </a:p>
      </dgm:t>
    </dgm:pt>
    <dgm:pt modelId="{17F475BC-B9F9-4917-8FB7-719A281D8758}" type="sibTrans" cxnId="{AC45FC22-07E2-4656-ADA1-5FCE57C79A69}">
      <dgm:prSet/>
      <dgm:spPr/>
      <dgm:t>
        <a:bodyPr/>
        <a:lstStyle/>
        <a:p>
          <a:endParaRPr lang="en-US">
            <a:latin typeface="Arial Narrow" panose="020B0606020202030204" pitchFamily="34" charset="0"/>
          </a:endParaRPr>
        </a:p>
      </dgm:t>
    </dgm:pt>
    <dgm:pt modelId="{A86845FA-96BA-4285-9837-98920D70784F}">
      <dgm:prSet phldrT="[Text]"/>
      <dgm:spPr/>
      <dgm:t>
        <a:bodyPr/>
        <a:lstStyle/>
        <a:p>
          <a:r>
            <a:rPr lang="en-US" b="1">
              <a:latin typeface="Arial Narrow" panose="020B0606020202030204" pitchFamily="34" charset="0"/>
            </a:rPr>
            <a:t>Determine Cost Constraints</a:t>
          </a:r>
        </a:p>
      </dgm:t>
    </dgm:pt>
    <dgm:pt modelId="{22702B37-DA00-444E-AB62-6024AE5AFD0E}" type="parTrans" cxnId="{1D2D8629-D40A-43CC-919C-870F732B8FDB}">
      <dgm:prSet/>
      <dgm:spPr/>
      <dgm:t>
        <a:bodyPr/>
        <a:lstStyle/>
        <a:p>
          <a:endParaRPr lang="en-US">
            <a:latin typeface="Arial Narrow" panose="020B0606020202030204" pitchFamily="34" charset="0"/>
          </a:endParaRPr>
        </a:p>
      </dgm:t>
    </dgm:pt>
    <dgm:pt modelId="{7F1EFCBD-27BE-4108-A035-0E6151FF4368}" type="sibTrans" cxnId="{1D2D8629-D40A-43CC-919C-870F732B8FDB}">
      <dgm:prSet/>
      <dgm:spPr>
        <a:solidFill>
          <a:schemeClr val="accent5">
            <a:lumMod val="75000"/>
          </a:schemeClr>
        </a:solidFill>
      </dgm:spPr>
      <dgm:t>
        <a:bodyPr/>
        <a:lstStyle/>
        <a:p>
          <a:endParaRPr lang="en-US">
            <a:latin typeface="Arial Narrow" panose="020B0606020202030204" pitchFamily="34" charset="0"/>
          </a:endParaRPr>
        </a:p>
      </dgm:t>
    </dgm:pt>
    <dgm:pt modelId="{88FA08B8-7C19-49CE-9354-9177C3C3B00D}">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UIC determines the cost contraints (forecasted needs versus fees budgeted) accordingly based on the anticipated participation in the Agreement.</a:t>
          </a:r>
          <a:endParaRPr lang="en-US">
            <a:latin typeface="Arial Narrow" panose="020B0606020202030204" pitchFamily="34" charset="0"/>
          </a:endParaRPr>
        </a:p>
      </dgm:t>
    </dgm:pt>
    <dgm:pt modelId="{0328500E-BCBC-46BD-9640-5B759CD4D145}" type="parTrans" cxnId="{3099E247-84A9-4660-A159-7A66096599FC}">
      <dgm:prSet/>
      <dgm:spPr/>
      <dgm:t>
        <a:bodyPr/>
        <a:lstStyle/>
        <a:p>
          <a:endParaRPr lang="en-US">
            <a:latin typeface="Arial Narrow" panose="020B0606020202030204" pitchFamily="34" charset="0"/>
          </a:endParaRPr>
        </a:p>
      </dgm:t>
    </dgm:pt>
    <dgm:pt modelId="{43EA67AB-0383-4EA1-B337-BBE1B4220662}" type="sibTrans" cxnId="{3099E247-84A9-4660-A159-7A66096599FC}">
      <dgm:prSet/>
      <dgm:spPr/>
      <dgm:t>
        <a:bodyPr/>
        <a:lstStyle/>
        <a:p>
          <a:endParaRPr lang="en-US">
            <a:latin typeface="Arial Narrow" panose="020B0606020202030204" pitchFamily="34" charset="0"/>
          </a:endParaRPr>
        </a:p>
      </dgm:t>
    </dgm:pt>
    <dgm:pt modelId="{E849A070-9A80-42B7-8FA7-AFF2828C31D1}">
      <dgm:prSet phldrT="[Text]"/>
      <dgm:spPr/>
      <dgm:t>
        <a:bodyPr/>
        <a:lstStyle/>
        <a:p>
          <a:r>
            <a:rPr lang="en-US" b="1">
              <a:latin typeface="Arial Narrow" panose="020B0606020202030204" pitchFamily="34" charset="0"/>
            </a:rPr>
            <a:t>Communicate Fee Updates</a:t>
          </a:r>
        </a:p>
      </dgm:t>
    </dgm:pt>
    <dgm:pt modelId="{315D1700-CDC2-4202-A98C-593621743D96}" type="parTrans" cxnId="{2D1793BA-8D84-4A89-9656-AD9AA73F395A}">
      <dgm:prSet/>
      <dgm:spPr/>
      <dgm:t>
        <a:bodyPr/>
        <a:lstStyle/>
        <a:p>
          <a:endParaRPr lang="en-US">
            <a:latin typeface="Arial Narrow" panose="020B0606020202030204" pitchFamily="34" charset="0"/>
          </a:endParaRPr>
        </a:p>
      </dgm:t>
    </dgm:pt>
    <dgm:pt modelId="{FDD8B8BA-9891-4FE5-8E8D-E3A41CDFBE8F}" type="sibTrans" cxnId="{2D1793BA-8D84-4A89-9656-AD9AA73F395A}">
      <dgm:prSet/>
      <dgm:spPr/>
      <dgm:t>
        <a:bodyPr/>
        <a:lstStyle/>
        <a:p>
          <a:endParaRPr lang="en-US">
            <a:latin typeface="Arial Narrow" panose="020B0606020202030204" pitchFamily="34" charset="0"/>
          </a:endParaRPr>
        </a:p>
      </dgm:t>
    </dgm:pt>
    <dgm:pt modelId="{C5D720B4-70BF-4C0A-B61F-9DEEAEE1DAD7}">
      <dgm:prSet phldrT="[Text]"/>
      <dgm:spPr/>
      <dgm:t>
        <a:bodyPr/>
        <a:lstStyle/>
        <a:p>
          <a:r>
            <a:rPr kumimoji="0" lang="en-US" b="0" i="0" u="none" strike="noStrike"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a:latin typeface="Arial Narrow" panose="020B0606020202030204" pitchFamily="34" charset="0"/>
          </a:endParaRPr>
        </a:p>
      </dgm:t>
    </dgm:pt>
    <dgm:pt modelId="{58267A93-6B17-4820-8B7F-A9E23F20E76C}" type="parTrans" cxnId="{8C67249A-BE9E-4A9D-A38C-8AB8AF24C038}">
      <dgm:prSet/>
      <dgm:spPr/>
      <dgm:t>
        <a:bodyPr/>
        <a:lstStyle/>
        <a:p>
          <a:endParaRPr lang="en-US">
            <a:latin typeface="Arial Narrow" panose="020B0606020202030204" pitchFamily="34" charset="0"/>
          </a:endParaRPr>
        </a:p>
      </dgm:t>
    </dgm:pt>
    <dgm:pt modelId="{D5343BB6-CF09-49A5-9377-9A98BBAF20C5}" type="sibTrans" cxnId="{8C67249A-BE9E-4A9D-A38C-8AB8AF24C038}">
      <dgm:prSet/>
      <dgm:spPr/>
      <dgm:t>
        <a:bodyPr/>
        <a:lstStyle/>
        <a:p>
          <a:endParaRPr lang="en-US">
            <a:latin typeface="Arial Narrow" panose="020B0606020202030204" pitchFamily="34" charset="0"/>
          </a:endParaRPr>
        </a:p>
      </dgm:t>
    </dgm:pt>
    <dgm:pt modelId="{AE491E53-4003-4E22-9FF1-82AFD7AEA1D6}">
      <dgm:prSet phldrT="[Text]"/>
      <dgm:spPr/>
      <dgm:t>
        <a:bodyPr/>
        <a:lstStyle/>
        <a:p>
          <a:r>
            <a:rPr lang="en-US">
              <a:latin typeface="Arial Narrow" panose="020B0606020202030204" pitchFamily="34" charset="0"/>
            </a:rPr>
            <a:t>Timing: Annually, prior to March 15th</a:t>
          </a:r>
        </a:p>
      </dgm:t>
    </dgm:pt>
    <dgm:pt modelId="{93A0035A-2507-406A-B0E6-0BEC62D8DA3D}" type="parTrans" cxnId="{21FD563D-F21F-4EB4-A981-5BDF65E940B8}">
      <dgm:prSet/>
      <dgm:spPr/>
      <dgm:t>
        <a:bodyPr/>
        <a:lstStyle/>
        <a:p>
          <a:endParaRPr lang="en-US">
            <a:latin typeface="Arial Narrow" panose="020B0606020202030204" pitchFamily="34" charset="0"/>
          </a:endParaRPr>
        </a:p>
      </dgm:t>
    </dgm:pt>
    <dgm:pt modelId="{9A77526D-12BD-4C37-9299-E5FE3EE7AD75}" type="sibTrans" cxnId="{21FD563D-F21F-4EB4-A981-5BDF65E940B8}">
      <dgm:prSet/>
      <dgm:spPr/>
      <dgm:t>
        <a:bodyPr/>
        <a:lstStyle/>
        <a:p>
          <a:endParaRPr lang="en-US">
            <a:latin typeface="Arial Narrow" panose="020B0606020202030204" pitchFamily="34" charset="0"/>
          </a:endParaRPr>
        </a:p>
      </dgm:t>
    </dgm:pt>
    <dgm:pt modelId="{1EEBBE8E-2FB6-4E0A-8335-6EB96B6F8F14}">
      <dgm:prSet phldrT="[Text]"/>
      <dgm:spPr/>
      <dgm:t>
        <a:bodyPr/>
        <a:lstStyle/>
        <a:p>
          <a:r>
            <a:rPr lang="en-US">
              <a:latin typeface="Arial Narrow" panose="020B0606020202030204" pitchFamily="34" charset="0"/>
            </a:rPr>
            <a:t>Timing: Annually, prior to March 15th</a:t>
          </a:r>
        </a:p>
      </dgm:t>
    </dgm:pt>
    <dgm:pt modelId="{3525BF92-3DA2-4C01-AD42-7A61182AE57A}" type="parTrans" cxnId="{FD246D24-15D5-4343-BA27-3D6911AC0F86}">
      <dgm:prSet/>
      <dgm:spPr/>
      <dgm:t>
        <a:bodyPr/>
        <a:lstStyle/>
        <a:p>
          <a:endParaRPr lang="en-US">
            <a:latin typeface="Arial Narrow" panose="020B0606020202030204" pitchFamily="34" charset="0"/>
          </a:endParaRPr>
        </a:p>
      </dgm:t>
    </dgm:pt>
    <dgm:pt modelId="{15CC983C-2435-43FD-9C07-053B98BDC35D}" type="sibTrans" cxnId="{FD246D24-15D5-4343-BA27-3D6911AC0F86}">
      <dgm:prSet/>
      <dgm:spPr/>
      <dgm:t>
        <a:bodyPr/>
        <a:lstStyle/>
        <a:p>
          <a:endParaRPr lang="en-US">
            <a:latin typeface="Arial Narrow" panose="020B0606020202030204" pitchFamily="34" charset="0"/>
          </a:endParaRPr>
        </a:p>
      </dgm:t>
    </dgm:pt>
    <dgm:pt modelId="{F81CDDF7-7982-480B-88E3-40AB47611636}">
      <dgm:prSet phldrT="[Text]"/>
      <dgm:spPr/>
      <dgm:t>
        <a:bodyPr/>
        <a:lstStyle/>
        <a:p>
          <a:r>
            <a:rPr lang="en-US">
              <a:latin typeface="Arial Narrow" panose="020B0606020202030204" pitchFamily="34" charset="0"/>
            </a:rPr>
            <a:t>Timing: Annually, prior to January 31st</a:t>
          </a:r>
        </a:p>
      </dgm:t>
    </dgm:pt>
    <dgm:pt modelId="{5E94C2B5-197A-4AC7-A2EA-52B11D49F0C8}" type="parTrans" cxnId="{3FFAD340-ED8E-4B4B-98AD-51B5D6EE7222}">
      <dgm:prSet/>
      <dgm:spPr/>
      <dgm:t>
        <a:bodyPr/>
        <a:lstStyle/>
        <a:p>
          <a:endParaRPr lang="en-US">
            <a:latin typeface="Arial Narrow" panose="020B0606020202030204" pitchFamily="34" charset="0"/>
          </a:endParaRPr>
        </a:p>
      </dgm:t>
    </dgm:pt>
    <dgm:pt modelId="{57696992-7E7D-4189-9F01-B663A62BFAF7}" type="sibTrans" cxnId="{3FFAD340-ED8E-4B4B-98AD-51B5D6EE7222}">
      <dgm:prSet/>
      <dgm:spPr/>
      <dgm:t>
        <a:bodyPr/>
        <a:lstStyle/>
        <a:p>
          <a:endParaRPr lang="en-US">
            <a:latin typeface="Arial Narrow" panose="020B0606020202030204" pitchFamily="34" charset="0"/>
          </a:endParaRPr>
        </a:p>
      </dgm:t>
    </dgm:pt>
    <dgm:pt modelId="{81303D92-C6EB-4C53-9E93-29A39D31F4D2}">
      <dgm:prSet phldrT="[Text]"/>
      <dgm:spPr/>
      <dgm:t>
        <a:bodyPr/>
        <a:lstStyle/>
        <a:p>
          <a:r>
            <a:rPr lang="en-US">
              <a:latin typeface="Arial Narrow" panose="020B0606020202030204" pitchFamily="34" charset="0"/>
            </a:rPr>
            <a:t>Timing: Annually, December 31st</a:t>
          </a:r>
        </a:p>
      </dgm:t>
    </dgm:pt>
    <dgm:pt modelId="{D6759BC8-18FB-4275-80EC-68E41E0C5C75}" type="parTrans" cxnId="{02ABB1C5-7CEB-4AD0-9D62-434B08AF390D}">
      <dgm:prSet/>
      <dgm:spPr/>
      <dgm:t>
        <a:bodyPr/>
        <a:lstStyle/>
        <a:p>
          <a:endParaRPr lang="en-US">
            <a:latin typeface="Arial Narrow" panose="020B0606020202030204" pitchFamily="34" charset="0"/>
          </a:endParaRPr>
        </a:p>
      </dgm:t>
    </dgm:pt>
    <dgm:pt modelId="{7CEF917F-6084-4F25-A0A9-2557220419C6}" type="sibTrans" cxnId="{02ABB1C5-7CEB-4AD0-9D62-434B08AF390D}">
      <dgm:prSet/>
      <dgm:spPr/>
      <dgm:t>
        <a:bodyPr/>
        <a:lstStyle/>
        <a:p>
          <a:endParaRPr lang="en-US">
            <a:latin typeface="Arial Narrow" panose="020B0606020202030204" pitchFamily="34" charset="0"/>
          </a:endParaRPr>
        </a:p>
      </dgm:t>
    </dgm:pt>
    <dgm:pt modelId="{73C1DF62-D34F-4B73-B73C-9BE985AC487F}">
      <dgm:prSet phldrT="[Text]"/>
      <dgm:spPr/>
      <dgm:t>
        <a:bodyPr/>
        <a:lstStyle/>
        <a:p>
          <a:endParaRPr lang="en-US">
            <a:latin typeface="Arial Narrow" panose="020B0606020202030204" pitchFamily="34" charset="0"/>
          </a:endParaRPr>
        </a:p>
      </dgm:t>
    </dgm:pt>
    <dgm:pt modelId="{B912B24E-8EDA-4997-B18B-D07A25758134}" type="parTrans" cxnId="{EE9AE50F-4F45-430E-B897-7E9CA1F9C97D}">
      <dgm:prSet/>
      <dgm:spPr/>
      <dgm:t>
        <a:bodyPr/>
        <a:lstStyle/>
        <a:p>
          <a:endParaRPr lang="en-US"/>
        </a:p>
      </dgm:t>
    </dgm:pt>
    <dgm:pt modelId="{6B15537C-8075-4F67-B7B0-885CB7B234FC}" type="sibTrans" cxnId="{EE9AE50F-4F45-430E-B897-7E9CA1F9C97D}">
      <dgm:prSet/>
      <dgm:spPr/>
      <dgm:t>
        <a:bodyPr/>
        <a:lstStyle/>
        <a:p>
          <a:endParaRPr lang="en-US"/>
        </a:p>
      </dgm:t>
    </dgm:pt>
    <dgm:pt modelId="{3939352F-14A3-41F7-8A09-8A0B6B55E8E2}">
      <dgm:prSet phldrT="[Text]"/>
      <dgm:spPr/>
      <dgm:t>
        <a:bodyPr/>
        <a:lstStyle/>
        <a:p>
          <a:endParaRPr lang="en-US">
            <a:latin typeface="Arial Narrow" panose="020B0606020202030204" pitchFamily="34" charset="0"/>
          </a:endParaRPr>
        </a:p>
      </dgm:t>
    </dgm:pt>
    <dgm:pt modelId="{0F92E5EC-7228-4079-9F66-B195DE9A94B5}" type="parTrans" cxnId="{433685A3-CDB4-4BBF-A3D8-87D7F278A951}">
      <dgm:prSet/>
      <dgm:spPr/>
      <dgm:t>
        <a:bodyPr/>
        <a:lstStyle/>
        <a:p>
          <a:endParaRPr lang="en-US"/>
        </a:p>
      </dgm:t>
    </dgm:pt>
    <dgm:pt modelId="{6F6C9ABD-5EAB-4FC3-A44C-45EB7A8DC394}" type="sibTrans" cxnId="{433685A3-CDB4-4BBF-A3D8-87D7F278A951}">
      <dgm:prSet/>
      <dgm:spPr/>
      <dgm:t>
        <a:bodyPr/>
        <a:lstStyle/>
        <a:p>
          <a:endParaRPr lang="en-US"/>
        </a:p>
      </dgm:t>
    </dgm:pt>
    <dgm:pt modelId="{597022D8-8EF6-468C-A584-93077A5C5999}">
      <dgm:prSet phldrT="[Text]"/>
      <dgm:spPr/>
      <dgm:t>
        <a:bodyPr/>
        <a:lstStyle/>
        <a:p>
          <a:endParaRPr lang="en-US">
            <a:latin typeface="Arial Narrow" panose="020B0606020202030204" pitchFamily="34" charset="0"/>
          </a:endParaRPr>
        </a:p>
      </dgm:t>
    </dgm:pt>
    <dgm:pt modelId="{2C6135C6-D5ED-4B92-9A06-00BBA4C44F89}" type="parTrans" cxnId="{9475D55F-5079-4DB1-A22A-DF7E6A5FCA43}">
      <dgm:prSet/>
      <dgm:spPr/>
      <dgm:t>
        <a:bodyPr/>
        <a:lstStyle/>
        <a:p>
          <a:endParaRPr lang="en-US"/>
        </a:p>
      </dgm:t>
    </dgm:pt>
    <dgm:pt modelId="{A2EE2A59-6F40-436B-AE6C-59947F57EC3D}" type="sibTrans" cxnId="{9475D55F-5079-4DB1-A22A-DF7E6A5FCA43}">
      <dgm:prSet/>
      <dgm:spPr/>
      <dgm:t>
        <a:bodyPr/>
        <a:lstStyle/>
        <a:p>
          <a:endParaRPr lang="en-US"/>
        </a:p>
      </dgm:t>
    </dgm:pt>
    <dgm:pt modelId="{388CABEF-E669-4588-BDE1-90BF66C9B3A6}">
      <dgm:prSet phldrT="[Text]"/>
      <dgm:spPr/>
      <dgm:t>
        <a:bodyPr/>
        <a:lstStyle/>
        <a:p>
          <a:endParaRPr lang="en-US">
            <a:latin typeface="Arial Narrow" panose="020B0606020202030204" pitchFamily="34" charset="0"/>
          </a:endParaRPr>
        </a:p>
      </dgm:t>
    </dgm:pt>
    <dgm:pt modelId="{5D2DE8BB-4992-49CA-B1B2-C4C163450056}" type="parTrans" cxnId="{00662BB3-27C9-480E-A740-B02B18593C84}">
      <dgm:prSet/>
      <dgm:spPr/>
      <dgm:t>
        <a:bodyPr/>
        <a:lstStyle/>
        <a:p>
          <a:endParaRPr lang="en-US"/>
        </a:p>
      </dgm:t>
    </dgm:pt>
    <dgm:pt modelId="{90431113-9C0B-4561-8A68-FCB0195D9C53}" type="sibTrans" cxnId="{00662BB3-27C9-480E-A740-B02B18593C84}">
      <dgm:prSet/>
      <dgm:spPr/>
      <dgm:t>
        <a:bodyPr/>
        <a:lstStyle/>
        <a:p>
          <a:endParaRPr lang="en-US"/>
        </a:p>
      </dgm:t>
    </dgm:pt>
    <dgm:pt modelId="{FCD954F5-3C00-4FE7-A7CB-D4F9BA4FC9E3}" type="pres">
      <dgm:prSet presAssocID="{830FFDE5-958E-463B-B60C-8F8815EE8C2C}" presName="linearFlow" presStyleCnt="0">
        <dgm:presLayoutVars>
          <dgm:dir/>
          <dgm:animLvl val="lvl"/>
          <dgm:resizeHandles val="exact"/>
        </dgm:presLayoutVars>
      </dgm:prSet>
      <dgm:spPr/>
    </dgm:pt>
    <dgm:pt modelId="{89B56F79-810E-4962-9BDD-26EBF0226217}" type="pres">
      <dgm:prSet presAssocID="{24F6F162-C19D-440E-AF2D-6677427341A8}" presName="composite" presStyleCnt="0"/>
      <dgm:spPr/>
    </dgm:pt>
    <dgm:pt modelId="{719E920E-39D5-4822-9E06-2EF54395D6BB}" type="pres">
      <dgm:prSet presAssocID="{24F6F162-C19D-440E-AF2D-6677427341A8}" presName="parTx" presStyleLbl="node1" presStyleIdx="0" presStyleCnt="4">
        <dgm:presLayoutVars>
          <dgm:chMax val="0"/>
          <dgm:chPref val="0"/>
          <dgm:bulletEnabled val="1"/>
        </dgm:presLayoutVars>
      </dgm:prSet>
      <dgm:spPr/>
    </dgm:pt>
    <dgm:pt modelId="{BEF81E8E-6F42-4D18-AD4C-44D9EC922D41}" type="pres">
      <dgm:prSet presAssocID="{24F6F162-C19D-440E-AF2D-6677427341A8}" presName="parSh" presStyleLbl="node1" presStyleIdx="0" presStyleCnt="4"/>
      <dgm:spPr/>
    </dgm:pt>
    <dgm:pt modelId="{8BAA631C-1CD9-4F87-9DBF-5132E928DD8D}" type="pres">
      <dgm:prSet presAssocID="{24F6F162-C19D-440E-AF2D-6677427341A8}" presName="desTx" presStyleLbl="fgAcc1" presStyleIdx="0" presStyleCnt="4" custScaleY="102811" custLinFactNeighborX="5958" custLinFactNeighborY="12274">
        <dgm:presLayoutVars>
          <dgm:bulletEnabled val="1"/>
        </dgm:presLayoutVars>
      </dgm:prSet>
      <dgm:spPr/>
    </dgm:pt>
    <dgm:pt modelId="{98523EC3-158A-4033-9759-DBF91C7A5358}" type="pres">
      <dgm:prSet presAssocID="{6EFD3C42-B65F-41DB-949F-4F219C0B3CD7}" presName="sibTrans" presStyleLbl="sibTrans2D1" presStyleIdx="0" presStyleCnt="3" custLinFactY="120099" custLinFactNeighborX="74161" custLinFactNeighborY="200000"/>
      <dgm:spPr/>
    </dgm:pt>
    <dgm:pt modelId="{B4F9FD6C-5C33-41C2-9D77-6C53810E45BE}" type="pres">
      <dgm:prSet presAssocID="{6EFD3C42-B65F-41DB-949F-4F219C0B3CD7}" presName="connTx" presStyleLbl="sibTrans2D1" presStyleIdx="0" presStyleCnt="3"/>
      <dgm:spPr/>
    </dgm:pt>
    <dgm:pt modelId="{35A37205-3A15-484C-A477-9171A39CD3E7}" type="pres">
      <dgm:prSet presAssocID="{466A4D90-899D-4561-A7F3-B2CCAC7E6F12}" presName="composite" presStyleCnt="0"/>
      <dgm:spPr/>
    </dgm:pt>
    <dgm:pt modelId="{7A806EA6-E860-41C9-B3D5-5C3A9BB378E9}" type="pres">
      <dgm:prSet presAssocID="{466A4D90-899D-4561-A7F3-B2CCAC7E6F12}" presName="parTx" presStyleLbl="node1" presStyleIdx="0" presStyleCnt="4">
        <dgm:presLayoutVars>
          <dgm:chMax val="0"/>
          <dgm:chPref val="0"/>
          <dgm:bulletEnabled val="1"/>
        </dgm:presLayoutVars>
      </dgm:prSet>
      <dgm:spPr/>
    </dgm:pt>
    <dgm:pt modelId="{0E3AD661-F85D-4FC6-B5CC-C5765F7DC0FF}" type="pres">
      <dgm:prSet presAssocID="{466A4D90-899D-4561-A7F3-B2CCAC7E6F12}" presName="parSh" presStyleLbl="node1" presStyleIdx="1" presStyleCnt="4" custScaleX="105894"/>
      <dgm:spPr/>
    </dgm:pt>
    <dgm:pt modelId="{532A2884-F63C-457E-BC36-61F4BE8AE0E1}" type="pres">
      <dgm:prSet presAssocID="{466A4D90-899D-4561-A7F3-B2CCAC7E6F12}" presName="desTx" presStyleLbl="fgAcc1" presStyleIdx="1" presStyleCnt="4" custScaleY="102811" custLinFactNeighborX="3724" custLinFactNeighborY="12274">
        <dgm:presLayoutVars>
          <dgm:bulletEnabled val="1"/>
        </dgm:presLayoutVars>
      </dgm:prSet>
      <dgm:spPr/>
    </dgm:pt>
    <dgm:pt modelId="{F6496254-445A-4293-B136-E233B6CE21CF}" type="pres">
      <dgm:prSet presAssocID="{D1F3E9EE-1DA0-4060-86C7-99152D39DB34}" presName="sibTrans" presStyleLbl="sibTrans2D1" presStyleIdx="1" presStyleCnt="3" custLinFactY="120099" custLinFactNeighborX="74161" custLinFactNeighborY="200000"/>
      <dgm:spPr/>
    </dgm:pt>
    <dgm:pt modelId="{6BA864ED-C73A-43D2-8103-DD8B933BE0D1}" type="pres">
      <dgm:prSet presAssocID="{D1F3E9EE-1DA0-4060-86C7-99152D39DB34}" presName="connTx" presStyleLbl="sibTrans2D1" presStyleIdx="1" presStyleCnt="3"/>
      <dgm:spPr/>
    </dgm:pt>
    <dgm:pt modelId="{96EA5561-BB83-4AA0-A17D-267A27ED1DCC}" type="pres">
      <dgm:prSet presAssocID="{A86845FA-96BA-4285-9837-98920D70784F}" presName="composite" presStyleCnt="0"/>
      <dgm:spPr/>
    </dgm:pt>
    <dgm:pt modelId="{73ADD0A0-1B84-427D-BB5C-B11DCB120A7E}" type="pres">
      <dgm:prSet presAssocID="{A86845FA-96BA-4285-9837-98920D70784F}" presName="parTx" presStyleLbl="node1" presStyleIdx="1" presStyleCnt="4">
        <dgm:presLayoutVars>
          <dgm:chMax val="0"/>
          <dgm:chPref val="0"/>
          <dgm:bulletEnabled val="1"/>
        </dgm:presLayoutVars>
      </dgm:prSet>
      <dgm:spPr/>
    </dgm:pt>
    <dgm:pt modelId="{AF4643FA-50DB-4598-B3AF-4186BF0A2472}" type="pres">
      <dgm:prSet presAssocID="{A86845FA-96BA-4285-9837-98920D70784F}" presName="parSh" presStyleLbl="node1" presStyleIdx="2" presStyleCnt="4"/>
      <dgm:spPr/>
    </dgm:pt>
    <dgm:pt modelId="{61B9B0D0-89D0-4C49-9D7D-2F8D5A0DB2A5}" type="pres">
      <dgm:prSet presAssocID="{A86845FA-96BA-4285-9837-98920D70784F}" presName="desTx" presStyleLbl="fgAcc1" presStyleIdx="2" presStyleCnt="4" custScaleY="102811" custLinFactNeighborX="3724" custLinFactNeighborY="12274">
        <dgm:presLayoutVars>
          <dgm:bulletEnabled val="1"/>
        </dgm:presLayoutVars>
      </dgm:prSet>
      <dgm:spPr/>
    </dgm:pt>
    <dgm:pt modelId="{F528B600-407E-4929-9498-D237030D7FF9}" type="pres">
      <dgm:prSet presAssocID="{7F1EFCBD-27BE-4108-A035-0E6151FF4368}" presName="sibTrans" presStyleLbl="sibTrans2D1" presStyleIdx="2" presStyleCnt="3" custLinFactY="120099" custLinFactNeighborX="74161" custLinFactNeighborY="200000"/>
      <dgm:spPr/>
    </dgm:pt>
    <dgm:pt modelId="{7D7D991C-EA0E-443E-8213-BE66008323D6}" type="pres">
      <dgm:prSet presAssocID="{7F1EFCBD-27BE-4108-A035-0E6151FF4368}" presName="connTx" presStyleLbl="sibTrans2D1" presStyleIdx="2" presStyleCnt="3"/>
      <dgm:spPr/>
    </dgm:pt>
    <dgm:pt modelId="{58D0A211-EBF9-4BFE-B13A-E63C7340CEE3}" type="pres">
      <dgm:prSet presAssocID="{E849A070-9A80-42B7-8FA7-AFF2828C31D1}" presName="composite" presStyleCnt="0"/>
      <dgm:spPr/>
    </dgm:pt>
    <dgm:pt modelId="{657AA8E0-7DC5-46B7-B133-2FD5FC67D890}" type="pres">
      <dgm:prSet presAssocID="{E849A070-9A80-42B7-8FA7-AFF2828C31D1}" presName="parTx" presStyleLbl="node1" presStyleIdx="2" presStyleCnt="4">
        <dgm:presLayoutVars>
          <dgm:chMax val="0"/>
          <dgm:chPref val="0"/>
          <dgm:bulletEnabled val="1"/>
        </dgm:presLayoutVars>
      </dgm:prSet>
      <dgm:spPr/>
    </dgm:pt>
    <dgm:pt modelId="{C1F81A20-BFB2-4F73-AD8E-21447DB0DC9B}" type="pres">
      <dgm:prSet presAssocID="{E849A070-9A80-42B7-8FA7-AFF2828C31D1}" presName="parSh" presStyleLbl="node1" presStyleIdx="3" presStyleCnt="4"/>
      <dgm:spPr/>
    </dgm:pt>
    <dgm:pt modelId="{D1179A27-8710-48C1-B2FE-C8E83EC9BB21}" type="pres">
      <dgm:prSet presAssocID="{E849A070-9A80-42B7-8FA7-AFF2828C31D1}" presName="desTx" presStyleLbl="fgAcc1" presStyleIdx="3" presStyleCnt="4" custScaleY="102811" custLinFactNeighborX="3724" custLinFactNeighborY="12274">
        <dgm:presLayoutVars>
          <dgm:bulletEnabled val="1"/>
        </dgm:presLayoutVars>
      </dgm:prSet>
      <dgm:spPr/>
    </dgm:pt>
  </dgm:ptLst>
  <dgm:cxnLst>
    <dgm:cxn modelId="{C9E0A607-175E-4AC4-9970-9F0899A2B12A}" type="presOf" srcId="{70F7A1DF-2133-4486-B431-83AD4BD125EE}" destId="{532A2884-F63C-457E-BC36-61F4BE8AE0E1}" srcOrd="0" destOrd="0" presId="urn:microsoft.com/office/officeart/2005/8/layout/process3"/>
    <dgm:cxn modelId="{EE9AE50F-4F45-430E-B897-7E9CA1F9C97D}" srcId="{24F6F162-C19D-440E-AF2D-6677427341A8}" destId="{73C1DF62-D34F-4B73-B73C-9BE985AC487F}" srcOrd="1" destOrd="0" parTransId="{B912B24E-8EDA-4997-B18B-D07A25758134}" sibTransId="{6B15537C-8075-4F67-B7B0-885CB7B234FC}"/>
    <dgm:cxn modelId="{8E88CF17-BFEF-47B3-9405-DBD2F9EB190C}" type="presOf" srcId="{81303D92-C6EB-4C53-9E93-29A39D31F4D2}" destId="{8BAA631C-1CD9-4F87-9DBF-5132E928DD8D}" srcOrd="0" destOrd="2" presId="urn:microsoft.com/office/officeart/2005/8/layout/process3"/>
    <dgm:cxn modelId="{AC45FC22-07E2-4656-ADA1-5FCE57C79A69}" srcId="{466A4D90-899D-4561-A7F3-B2CCAC7E6F12}" destId="{70F7A1DF-2133-4486-B431-83AD4BD125EE}" srcOrd="0" destOrd="0" parTransId="{FF8B57EA-D8C4-41C6-8A8B-BB55B1418F3F}" sibTransId="{17F475BC-B9F9-4917-8FB7-719A281D8758}"/>
    <dgm:cxn modelId="{FD246D24-15D5-4343-BA27-3D6911AC0F86}" srcId="{A86845FA-96BA-4285-9837-98920D70784F}" destId="{1EEBBE8E-2FB6-4E0A-8335-6EB96B6F8F14}" srcOrd="2" destOrd="0" parTransId="{3525BF92-3DA2-4C01-AD42-7A61182AE57A}" sibTransId="{15CC983C-2435-43FD-9C07-053B98BDC35D}"/>
    <dgm:cxn modelId="{763F4D26-903C-4E72-B5B5-4CB3A12558DE}" type="presOf" srcId="{388CABEF-E669-4588-BDE1-90BF66C9B3A6}" destId="{D1179A27-8710-48C1-B2FE-C8E83EC9BB21}" srcOrd="0" destOrd="1" presId="urn:microsoft.com/office/officeart/2005/8/layout/process3"/>
    <dgm:cxn modelId="{1D2D8629-D40A-43CC-919C-870F732B8FDB}" srcId="{830FFDE5-958E-463B-B60C-8F8815EE8C2C}" destId="{A86845FA-96BA-4285-9837-98920D70784F}" srcOrd="2" destOrd="0" parTransId="{22702B37-DA00-444E-AB62-6024AE5AFD0E}" sibTransId="{7F1EFCBD-27BE-4108-A035-0E6151FF4368}"/>
    <dgm:cxn modelId="{ACAFA029-4959-4E23-80FB-5549DD51524E}" type="presOf" srcId="{830FFDE5-958E-463B-B60C-8F8815EE8C2C}" destId="{FCD954F5-3C00-4FE7-A7CB-D4F9BA4FC9E3}" srcOrd="0" destOrd="0" presId="urn:microsoft.com/office/officeart/2005/8/layout/process3"/>
    <dgm:cxn modelId="{49BD772D-22F3-4B7B-B479-815BAE3C6049}" type="presOf" srcId="{D1F3E9EE-1DA0-4060-86C7-99152D39DB34}" destId="{6BA864ED-C73A-43D2-8103-DD8B933BE0D1}" srcOrd="1" destOrd="0" presId="urn:microsoft.com/office/officeart/2005/8/layout/process3"/>
    <dgm:cxn modelId="{E28A2B38-49E7-47B5-9406-3FD04E3ABC22}" type="presOf" srcId="{D1F3E9EE-1DA0-4060-86C7-99152D39DB34}" destId="{F6496254-445A-4293-B136-E233B6CE21CF}" srcOrd="0" destOrd="0" presId="urn:microsoft.com/office/officeart/2005/8/layout/process3"/>
    <dgm:cxn modelId="{6C5B4A3A-69C1-4A19-813A-23BF5FC9D04A}" type="presOf" srcId="{6EFD3C42-B65F-41DB-949F-4F219C0B3CD7}" destId="{B4F9FD6C-5C33-41C2-9D77-6C53810E45BE}" srcOrd="1" destOrd="0" presId="urn:microsoft.com/office/officeart/2005/8/layout/process3"/>
    <dgm:cxn modelId="{9DF5893C-ACED-43CD-86BE-01B1E471FAF5}" type="presOf" srcId="{7F1EFCBD-27BE-4108-A035-0E6151FF4368}" destId="{F528B600-407E-4929-9498-D237030D7FF9}" srcOrd="0" destOrd="0" presId="urn:microsoft.com/office/officeart/2005/8/layout/process3"/>
    <dgm:cxn modelId="{21FD563D-F21F-4EB4-A981-5BDF65E940B8}" srcId="{E849A070-9A80-42B7-8FA7-AFF2828C31D1}" destId="{AE491E53-4003-4E22-9FF1-82AFD7AEA1D6}" srcOrd="2" destOrd="0" parTransId="{93A0035A-2507-406A-B0E6-0BEC62D8DA3D}" sibTransId="{9A77526D-12BD-4C37-9299-E5FE3EE7AD75}"/>
    <dgm:cxn modelId="{3FFAD340-ED8E-4B4B-98AD-51B5D6EE7222}" srcId="{466A4D90-899D-4561-A7F3-B2CCAC7E6F12}" destId="{F81CDDF7-7982-480B-88E3-40AB47611636}" srcOrd="2" destOrd="0" parTransId="{5E94C2B5-197A-4AC7-A2EA-52B11D49F0C8}" sibTransId="{57696992-7E7D-4189-9F01-B663A62BFAF7}"/>
    <dgm:cxn modelId="{9475D55F-5079-4DB1-A22A-DF7E6A5FCA43}" srcId="{A86845FA-96BA-4285-9837-98920D70784F}" destId="{597022D8-8EF6-468C-A584-93077A5C5999}" srcOrd="1" destOrd="0" parTransId="{2C6135C6-D5ED-4B92-9A06-00BBA4C44F89}" sibTransId="{A2EE2A59-6F40-436B-AE6C-59947F57EC3D}"/>
    <dgm:cxn modelId="{17E48E65-AF7C-4261-9F73-575D0A7A77AF}" type="presOf" srcId="{A86845FA-96BA-4285-9837-98920D70784F}" destId="{73ADD0A0-1B84-427D-BB5C-B11DCB120A7E}" srcOrd="0" destOrd="0" presId="urn:microsoft.com/office/officeart/2005/8/layout/process3"/>
    <dgm:cxn modelId="{55832666-5B2B-4397-A3DC-1AD94CAFF5D0}" type="presOf" srcId="{7F1EFCBD-27BE-4108-A035-0E6151FF4368}" destId="{7D7D991C-EA0E-443E-8213-BE66008323D6}" srcOrd="1" destOrd="0" presId="urn:microsoft.com/office/officeart/2005/8/layout/process3"/>
    <dgm:cxn modelId="{3099E247-84A9-4660-A159-7A66096599FC}" srcId="{A86845FA-96BA-4285-9837-98920D70784F}" destId="{88FA08B8-7C19-49CE-9354-9177C3C3B00D}" srcOrd="0" destOrd="0" parTransId="{0328500E-BCBC-46BD-9640-5B759CD4D145}" sibTransId="{43EA67AB-0383-4EA1-B337-BBE1B4220662}"/>
    <dgm:cxn modelId="{EDAFFA53-3361-4776-BB77-A0DE2CD0DC12}" srcId="{830FFDE5-958E-463B-B60C-8F8815EE8C2C}" destId="{24F6F162-C19D-440E-AF2D-6677427341A8}" srcOrd="0" destOrd="0" parTransId="{E18866E4-074A-4536-81B7-AB9583FB0C53}" sibTransId="{6EFD3C42-B65F-41DB-949F-4F219C0B3CD7}"/>
    <dgm:cxn modelId="{EE549E79-200A-40A9-B20B-C75C853B404D}" type="presOf" srcId="{C5D720B4-70BF-4C0A-B61F-9DEEAEE1DAD7}" destId="{D1179A27-8710-48C1-B2FE-C8E83EC9BB21}" srcOrd="0" destOrd="0" presId="urn:microsoft.com/office/officeart/2005/8/layout/process3"/>
    <dgm:cxn modelId="{2077D781-1561-4464-A93E-C8EBC92985C6}" type="presOf" srcId="{6EFD3C42-B65F-41DB-949F-4F219C0B3CD7}" destId="{98523EC3-158A-4033-9759-DBF91C7A5358}" srcOrd="0" destOrd="0" presId="urn:microsoft.com/office/officeart/2005/8/layout/process3"/>
    <dgm:cxn modelId="{BAFE4084-599B-4C8E-8DAC-568E913A73AA}" type="presOf" srcId="{466A4D90-899D-4561-A7F3-B2CCAC7E6F12}" destId="{7A806EA6-E860-41C9-B3D5-5C3A9BB378E9}" srcOrd="0" destOrd="0" presId="urn:microsoft.com/office/officeart/2005/8/layout/process3"/>
    <dgm:cxn modelId="{1BC2198D-24DA-4DC0-8AA6-A5117EBC40DC}" type="presOf" srcId="{F81CDDF7-7982-480B-88E3-40AB47611636}" destId="{532A2884-F63C-457E-BC36-61F4BE8AE0E1}" srcOrd="0" destOrd="2" presId="urn:microsoft.com/office/officeart/2005/8/layout/process3"/>
    <dgm:cxn modelId="{8C67249A-BE9E-4A9D-A38C-8AB8AF24C038}" srcId="{E849A070-9A80-42B7-8FA7-AFF2828C31D1}" destId="{C5D720B4-70BF-4C0A-B61F-9DEEAEE1DAD7}" srcOrd="0" destOrd="0" parTransId="{58267A93-6B17-4820-8B7F-A9E23F20E76C}" sibTransId="{D5343BB6-CF09-49A5-9377-9A98BBAF20C5}"/>
    <dgm:cxn modelId="{433685A3-CDB4-4BBF-A3D8-87D7F278A951}" srcId="{466A4D90-899D-4561-A7F3-B2CCAC7E6F12}" destId="{3939352F-14A3-41F7-8A09-8A0B6B55E8E2}" srcOrd="1" destOrd="0" parTransId="{0F92E5EC-7228-4079-9F66-B195DE9A94B5}" sibTransId="{6F6C9ABD-5EAB-4FC3-A44C-45EB7A8DC394}"/>
    <dgm:cxn modelId="{DF0947A5-B4F2-4F5D-A861-2BDF32E32F71}" srcId="{24F6F162-C19D-440E-AF2D-6677427341A8}" destId="{9D155DD2-BD42-4D75-8082-A7BF372AB34C}" srcOrd="0" destOrd="0" parTransId="{E67EE41A-79A6-4365-8F2F-AEC789A089EF}" sibTransId="{0B4F6FF4-9521-4AE1-B8F8-2BAB380ED39C}"/>
    <dgm:cxn modelId="{35430BA8-4771-4B13-9784-C18B428698FA}" srcId="{830FFDE5-958E-463B-B60C-8F8815EE8C2C}" destId="{466A4D90-899D-4561-A7F3-B2CCAC7E6F12}" srcOrd="1" destOrd="0" parTransId="{C55B5056-120D-466F-8F09-89A1178A132C}" sibTransId="{D1F3E9EE-1DA0-4060-86C7-99152D39DB34}"/>
    <dgm:cxn modelId="{13A88AAA-A45A-47CC-87FA-8AF3B2A76D39}" type="presOf" srcId="{466A4D90-899D-4561-A7F3-B2CCAC7E6F12}" destId="{0E3AD661-F85D-4FC6-B5CC-C5765F7DC0FF}" srcOrd="1" destOrd="0" presId="urn:microsoft.com/office/officeart/2005/8/layout/process3"/>
    <dgm:cxn modelId="{00662BB3-27C9-480E-A740-B02B18593C84}" srcId="{E849A070-9A80-42B7-8FA7-AFF2828C31D1}" destId="{388CABEF-E669-4588-BDE1-90BF66C9B3A6}" srcOrd="1" destOrd="0" parTransId="{5D2DE8BB-4992-49CA-B1B2-C4C163450056}" sibTransId="{90431113-9C0B-4561-8A68-FCB0195D9C53}"/>
    <dgm:cxn modelId="{956839B3-053B-406F-9126-FBB19903BB02}" type="presOf" srcId="{9D155DD2-BD42-4D75-8082-A7BF372AB34C}" destId="{8BAA631C-1CD9-4F87-9DBF-5132E928DD8D}" srcOrd="0" destOrd="0" presId="urn:microsoft.com/office/officeart/2005/8/layout/process3"/>
    <dgm:cxn modelId="{D8652AB4-A1E2-4A80-888A-42D4A92DBABE}" type="presOf" srcId="{E849A070-9A80-42B7-8FA7-AFF2828C31D1}" destId="{C1F81A20-BFB2-4F73-AD8E-21447DB0DC9B}" srcOrd="1" destOrd="0" presId="urn:microsoft.com/office/officeart/2005/8/layout/process3"/>
    <dgm:cxn modelId="{2D1793BA-8D84-4A89-9656-AD9AA73F395A}" srcId="{830FFDE5-958E-463B-B60C-8F8815EE8C2C}" destId="{E849A070-9A80-42B7-8FA7-AFF2828C31D1}" srcOrd="3" destOrd="0" parTransId="{315D1700-CDC2-4202-A98C-593621743D96}" sibTransId="{FDD8B8BA-9891-4FE5-8E8D-E3A41CDFBE8F}"/>
    <dgm:cxn modelId="{540BA3BD-240F-4058-8E3D-667FCE12EEF0}" type="presOf" srcId="{1EEBBE8E-2FB6-4E0A-8335-6EB96B6F8F14}" destId="{61B9B0D0-89D0-4C49-9D7D-2F8D5A0DB2A5}" srcOrd="0" destOrd="2" presId="urn:microsoft.com/office/officeart/2005/8/layout/process3"/>
    <dgm:cxn modelId="{F72399C4-0D00-48CF-8DC6-B1639DA0A9C0}" type="presOf" srcId="{A86845FA-96BA-4285-9837-98920D70784F}" destId="{AF4643FA-50DB-4598-B3AF-4186BF0A2472}" srcOrd="1" destOrd="0" presId="urn:microsoft.com/office/officeart/2005/8/layout/process3"/>
    <dgm:cxn modelId="{02ABB1C5-7CEB-4AD0-9D62-434B08AF390D}" srcId="{24F6F162-C19D-440E-AF2D-6677427341A8}" destId="{81303D92-C6EB-4C53-9E93-29A39D31F4D2}" srcOrd="2" destOrd="0" parTransId="{D6759BC8-18FB-4275-80EC-68E41E0C5C75}" sibTransId="{7CEF917F-6084-4F25-A0A9-2557220419C6}"/>
    <dgm:cxn modelId="{0BB13BC6-E78A-4024-BA7A-ADCB2D127EC4}" type="presOf" srcId="{597022D8-8EF6-468C-A584-93077A5C5999}" destId="{61B9B0D0-89D0-4C49-9D7D-2F8D5A0DB2A5}" srcOrd="0" destOrd="1" presId="urn:microsoft.com/office/officeart/2005/8/layout/process3"/>
    <dgm:cxn modelId="{056814CF-3715-4C38-8B71-360CDD0D25BB}" type="presOf" srcId="{73C1DF62-D34F-4B73-B73C-9BE985AC487F}" destId="{8BAA631C-1CD9-4F87-9DBF-5132E928DD8D}" srcOrd="0" destOrd="1" presId="urn:microsoft.com/office/officeart/2005/8/layout/process3"/>
    <dgm:cxn modelId="{0EE68DD0-6F67-4901-A73C-2F7C240B71AC}" type="presOf" srcId="{AE491E53-4003-4E22-9FF1-82AFD7AEA1D6}" destId="{D1179A27-8710-48C1-B2FE-C8E83EC9BB21}" srcOrd="0" destOrd="2" presId="urn:microsoft.com/office/officeart/2005/8/layout/process3"/>
    <dgm:cxn modelId="{F756FAD3-C6BF-4EC0-9457-47B9F5CBF850}" type="presOf" srcId="{24F6F162-C19D-440E-AF2D-6677427341A8}" destId="{719E920E-39D5-4822-9E06-2EF54395D6BB}" srcOrd="0" destOrd="0" presId="urn:microsoft.com/office/officeart/2005/8/layout/process3"/>
    <dgm:cxn modelId="{2DE75CD5-151E-4F0A-BE7C-60880DE698C0}" type="presOf" srcId="{E849A070-9A80-42B7-8FA7-AFF2828C31D1}" destId="{657AA8E0-7DC5-46B7-B133-2FD5FC67D890}" srcOrd="0" destOrd="0" presId="urn:microsoft.com/office/officeart/2005/8/layout/process3"/>
    <dgm:cxn modelId="{C79438DF-9387-4156-93D7-F61D439BE9BD}" type="presOf" srcId="{88FA08B8-7C19-49CE-9354-9177C3C3B00D}" destId="{61B9B0D0-89D0-4C49-9D7D-2F8D5A0DB2A5}" srcOrd="0" destOrd="0" presId="urn:microsoft.com/office/officeart/2005/8/layout/process3"/>
    <dgm:cxn modelId="{AFE84DE9-53F8-4187-81C7-C793DB35957E}" type="presOf" srcId="{24F6F162-C19D-440E-AF2D-6677427341A8}" destId="{BEF81E8E-6F42-4D18-AD4C-44D9EC922D41}" srcOrd="1" destOrd="0" presId="urn:microsoft.com/office/officeart/2005/8/layout/process3"/>
    <dgm:cxn modelId="{12E117ED-60CE-4F7F-9206-470D9905A429}" type="presOf" srcId="{3939352F-14A3-41F7-8A09-8A0B6B55E8E2}" destId="{532A2884-F63C-457E-BC36-61F4BE8AE0E1}" srcOrd="0" destOrd="1" presId="urn:microsoft.com/office/officeart/2005/8/layout/process3"/>
    <dgm:cxn modelId="{2DE0D7F1-07CF-4FD2-A4A4-B6476A135909}" type="presParOf" srcId="{FCD954F5-3C00-4FE7-A7CB-D4F9BA4FC9E3}" destId="{89B56F79-810E-4962-9BDD-26EBF0226217}" srcOrd="0" destOrd="0" presId="urn:microsoft.com/office/officeart/2005/8/layout/process3"/>
    <dgm:cxn modelId="{7DFDCBFD-F92B-4FCA-8220-2DAE755FFCC0}" type="presParOf" srcId="{89B56F79-810E-4962-9BDD-26EBF0226217}" destId="{719E920E-39D5-4822-9E06-2EF54395D6BB}" srcOrd="0" destOrd="0" presId="urn:microsoft.com/office/officeart/2005/8/layout/process3"/>
    <dgm:cxn modelId="{D859C1DF-9BE3-47F4-876B-6495B3F7FAD2}" type="presParOf" srcId="{89B56F79-810E-4962-9BDD-26EBF0226217}" destId="{BEF81E8E-6F42-4D18-AD4C-44D9EC922D41}" srcOrd="1" destOrd="0" presId="urn:microsoft.com/office/officeart/2005/8/layout/process3"/>
    <dgm:cxn modelId="{4AD34C4E-96B1-48BD-8E23-9CD2CF75714E}" type="presParOf" srcId="{89B56F79-810E-4962-9BDD-26EBF0226217}" destId="{8BAA631C-1CD9-4F87-9DBF-5132E928DD8D}" srcOrd="2" destOrd="0" presId="urn:microsoft.com/office/officeart/2005/8/layout/process3"/>
    <dgm:cxn modelId="{B1041646-1ED4-4CC2-8F49-A3F3BD2090E8}" type="presParOf" srcId="{FCD954F5-3C00-4FE7-A7CB-D4F9BA4FC9E3}" destId="{98523EC3-158A-4033-9759-DBF91C7A5358}" srcOrd="1" destOrd="0" presId="urn:microsoft.com/office/officeart/2005/8/layout/process3"/>
    <dgm:cxn modelId="{C7B3996C-64C4-4A7B-BF83-62C5AB1657BB}" type="presParOf" srcId="{98523EC3-158A-4033-9759-DBF91C7A5358}" destId="{B4F9FD6C-5C33-41C2-9D77-6C53810E45BE}" srcOrd="0" destOrd="0" presId="urn:microsoft.com/office/officeart/2005/8/layout/process3"/>
    <dgm:cxn modelId="{ECF899EF-1E96-4AC9-B555-0C8DF07F82D0}" type="presParOf" srcId="{FCD954F5-3C00-4FE7-A7CB-D4F9BA4FC9E3}" destId="{35A37205-3A15-484C-A477-9171A39CD3E7}" srcOrd="2" destOrd="0" presId="urn:microsoft.com/office/officeart/2005/8/layout/process3"/>
    <dgm:cxn modelId="{302865EF-67E8-44AC-90B5-736D46A9869A}" type="presParOf" srcId="{35A37205-3A15-484C-A477-9171A39CD3E7}" destId="{7A806EA6-E860-41C9-B3D5-5C3A9BB378E9}" srcOrd="0" destOrd="0" presId="urn:microsoft.com/office/officeart/2005/8/layout/process3"/>
    <dgm:cxn modelId="{39BC8C49-B0EF-4C6E-BBE8-F6BBF1821EAF}" type="presParOf" srcId="{35A37205-3A15-484C-A477-9171A39CD3E7}" destId="{0E3AD661-F85D-4FC6-B5CC-C5765F7DC0FF}" srcOrd="1" destOrd="0" presId="urn:microsoft.com/office/officeart/2005/8/layout/process3"/>
    <dgm:cxn modelId="{D711AF02-78F7-4772-BD63-D95FE93223E3}" type="presParOf" srcId="{35A37205-3A15-484C-A477-9171A39CD3E7}" destId="{532A2884-F63C-457E-BC36-61F4BE8AE0E1}" srcOrd="2" destOrd="0" presId="urn:microsoft.com/office/officeart/2005/8/layout/process3"/>
    <dgm:cxn modelId="{5E252ADB-FA4B-4012-BD2A-85BF51D306A7}" type="presParOf" srcId="{FCD954F5-3C00-4FE7-A7CB-D4F9BA4FC9E3}" destId="{F6496254-445A-4293-B136-E233B6CE21CF}" srcOrd="3" destOrd="0" presId="urn:microsoft.com/office/officeart/2005/8/layout/process3"/>
    <dgm:cxn modelId="{C7F5B869-3C4E-434B-A07F-2A271AA0F1A1}" type="presParOf" srcId="{F6496254-445A-4293-B136-E233B6CE21CF}" destId="{6BA864ED-C73A-43D2-8103-DD8B933BE0D1}" srcOrd="0" destOrd="0" presId="urn:microsoft.com/office/officeart/2005/8/layout/process3"/>
    <dgm:cxn modelId="{B79C9BAC-55C3-4D9F-BA8E-AE501FEAF6E2}" type="presParOf" srcId="{FCD954F5-3C00-4FE7-A7CB-D4F9BA4FC9E3}" destId="{96EA5561-BB83-4AA0-A17D-267A27ED1DCC}" srcOrd="4" destOrd="0" presId="urn:microsoft.com/office/officeart/2005/8/layout/process3"/>
    <dgm:cxn modelId="{12E4FB4C-F30A-4F67-A798-DE998B7B93AA}" type="presParOf" srcId="{96EA5561-BB83-4AA0-A17D-267A27ED1DCC}" destId="{73ADD0A0-1B84-427D-BB5C-B11DCB120A7E}" srcOrd="0" destOrd="0" presId="urn:microsoft.com/office/officeart/2005/8/layout/process3"/>
    <dgm:cxn modelId="{3D5EEEAA-B9C3-4FCB-A616-6C0AF05ED36B}" type="presParOf" srcId="{96EA5561-BB83-4AA0-A17D-267A27ED1DCC}" destId="{AF4643FA-50DB-4598-B3AF-4186BF0A2472}" srcOrd="1" destOrd="0" presId="urn:microsoft.com/office/officeart/2005/8/layout/process3"/>
    <dgm:cxn modelId="{049D8AD9-F76D-422E-861B-7AA186676612}" type="presParOf" srcId="{96EA5561-BB83-4AA0-A17D-267A27ED1DCC}" destId="{61B9B0D0-89D0-4C49-9D7D-2F8D5A0DB2A5}" srcOrd="2" destOrd="0" presId="urn:microsoft.com/office/officeart/2005/8/layout/process3"/>
    <dgm:cxn modelId="{AA824035-9DFB-4F18-8C39-DBAF97BE10F0}" type="presParOf" srcId="{FCD954F5-3C00-4FE7-A7CB-D4F9BA4FC9E3}" destId="{F528B600-407E-4929-9498-D237030D7FF9}" srcOrd="5" destOrd="0" presId="urn:microsoft.com/office/officeart/2005/8/layout/process3"/>
    <dgm:cxn modelId="{F6CC8D1E-F60C-4E83-AD2E-9B535132E2B4}" type="presParOf" srcId="{F528B600-407E-4929-9498-D237030D7FF9}" destId="{7D7D991C-EA0E-443E-8213-BE66008323D6}" srcOrd="0" destOrd="0" presId="urn:microsoft.com/office/officeart/2005/8/layout/process3"/>
    <dgm:cxn modelId="{DD1446A5-01B7-423C-BC07-73297DBB1F32}" type="presParOf" srcId="{FCD954F5-3C00-4FE7-A7CB-D4F9BA4FC9E3}" destId="{58D0A211-EBF9-4BFE-B13A-E63C7340CEE3}" srcOrd="6" destOrd="0" presId="urn:microsoft.com/office/officeart/2005/8/layout/process3"/>
    <dgm:cxn modelId="{E49C8670-D998-4722-ADEA-E0BAD1A17BA4}" type="presParOf" srcId="{58D0A211-EBF9-4BFE-B13A-E63C7340CEE3}" destId="{657AA8E0-7DC5-46B7-B133-2FD5FC67D890}" srcOrd="0" destOrd="0" presId="urn:microsoft.com/office/officeart/2005/8/layout/process3"/>
    <dgm:cxn modelId="{B3FA2947-587B-48B5-952B-1B4DE37F3460}" type="presParOf" srcId="{58D0A211-EBF9-4BFE-B13A-E63C7340CEE3}" destId="{C1F81A20-BFB2-4F73-AD8E-21447DB0DC9B}" srcOrd="1" destOrd="0" presId="urn:microsoft.com/office/officeart/2005/8/layout/process3"/>
    <dgm:cxn modelId="{B6338463-B991-4B06-BC37-C71F8204A5C2}" type="presParOf" srcId="{58D0A211-EBF9-4BFE-B13A-E63C7340CEE3}" destId="{D1179A27-8710-48C1-B2FE-C8E83EC9BB21}" srcOrd="2" destOrd="0" presId="urn:microsoft.com/office/officeart/2005/8/layout/process3"/>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FD684B3C-56FC-4968-A842-233A15315071}" type="doc">
      <dgm:prSet loTypeId="urn:microsoft.com/office/officeart/2005/8/layout/orgChart1" loCatId="hierarchy" qsTypeId="urn:microsoft.com/office/officeart/2005/8/quickstyle/simple1" qsCatId="simple" csTypeId="urn:microsoft.com/office/officeart/2005/8/colors/colorful4" csCatId="colorful" phldr="1"/>
      <dgm:spPr/>
      <dgm:t>
        <a:bodyPr/>
        <a:lstStyle/>
        <a:p>
          <a:endParaRPr lang="en-US"/>
        </a:p>
      </dgm:t>
    </dgm:pt>
    <dgm:pt modelId="{29CCBE32-5E30-49BF-ACCF-FCA04D8409AB}">
      <dgm:prSet phldrT="[Text]" custT="1"/>
      <dgm:spPr/>
      <dgm:t>
        <a:bodyPr/>
        <a:lstStyle/>
        <a:p>
          <a:r>
            <a:rPr lang="en-US" sz="1600">
              <a:latin typeface="Arial Narrow" panose="020B0606020202030204" pitchFamily="34" charset="0"/>
            </a:rPr>
            <a:t>Fee Structure Considerations</a:t>
          </a:r>
        </a:p>
      </dgm:t>
    </dgm:pt>
    <dgm:pt modelId="{195B6860-C161-4779-AD06-6F5D310F7613}" type="parTrans" cxnId="{F318561B-3B78-479C-B8A3-336D600DEEBC}">
      <dgm:prSet/>
      <dgm:spPr/>
      <dgm:t>
        <a:bodyPr/>
        <a:lstStyle/>
        <a:p>
          <a:endParaRPr lang="en-US">
            <a:latin typeface="Arial Narrow" panose="020B0606020202030204" pitchFamily="34" charset="0"/>
          </a:endParaRPr>
        </a:p>
      </dgm:t>
    </dgm:pt>
    <dgm:pt modelId="{3196D4F2-8D17-4E82-9EE0-A62EC18DD717}" type="sibTrans" cxnId="{F318561B-3B78-479C-B8A3-336D600DEEBC}">
      <dgm:prSet/>
      <dgm:spPr/>
      <dgm:t>
        <a:bodyPr/>
        <a:lstStyle/>
        <a:p>
          <a:endParaRPr lang="en-US">
            <a:latin typeface="Arial Narrow" panose="020B0606020202030204" pitchFamily="34" charset="0"/>
          </a:endParaRPr>
        </a:p>
      </dgm:t>
    </dgm:pt>
    <dgm:pt modelId="{2BA5B38B-8121-41D5-A72F-4AAA1EFA3DD3}">
      <dgm:prSet phldrT="[Text]" custT="1"/>
      <dgm:spPr/>
      <dgm:t>
        <a:bodyPr/>
        <a:lstStyle/>
        <a:p>
          <a:r>
            <a:rPr lang="en-US" sz="1600">
              <a:latin typeface="Arial Narrow" panose="020B0606020202030204" pitchFamily="34" charset="0"/>
            </a:rPr>
            <a:t>Maximize Net Conservation</a:t>
          </a:r>
        </a:p>
      </dgm:t>
    </dgm:pt>
    <dgm:pt modelId="{11F77B38-B96D-4FD2-847E-B93951E4ACC8}" type="parTrans" cxnId="{3F9DE6C5-1A35-423A-B520-0AEFCB3D00DC}">
      <dgm:prSet/>
      <dgm:spPr/>
      <dgm:t>
        <a:bodyPr/>
        <a:lstStyle/>
        <a:p>
          <a:endParaRPr lang="en-US">
            <a:latin typeface="Arial Narrow" panose="020B0606020202030204" pitchFamily="34" charset="0"/>
          </a:endParaRPr>
        </a:p>
      </dgm:t>
    </dgm:pt>
    <dgm:pt modelId="{A5A73AFA-9511-4658-AE08-DF01D2B75FB3}" type="sibTrans" cxnId="{3F9DE6C5-1A35-423A-B520-0AEFCB3D00DC}">
      <dgm:prSet/>
      <dgm:spPr/>
      <dgm:t>
        <a:bodyPr/>
        <a:lstStyle/>
        <a:p>
          <a:endParaRPr lang="en-US">
            <a:latin typeface="Arial Narrow" panose="020B0606020202030204" pitchFamily="34" charset="0"/>
          </a:endParaRPr>
        </a:p>
      </dgm:t>
    </dgm:pt>
    <dgm:pt modelId="{2E95AFC4-B7DB-45B6-AFA9-DAF1C4158AE6}">
      <dgm:prSet phldrT="[Text]" custT="1"/>
      <dgm:spPr/>
      <dgm:t>
        <a:bodyPr/>
        <a:lstStyle/>
        <a:p>
          <a:r>
            <a:rPr lang="en-US" sz="1600">
              <a:latin typeface="Arial Narrow" panose="020B0606020202030204" pitchFamily="34" charset="0"/>
            </a:rPr>
            <a:t>Recognize Upfront Commitments</a:t>
          </a:r>
        </a:p>
      </dgm:t>
    </dgm:pt>
    <dgm:pt modelId="{BEF6CB01-FB70-4593-B4E0-0E709395DBE2}" type="parTrans" cxnId="{C2608421-CE31-4E0C-9F5B-E58284D92393}">
      <dgm:prSet/>
      <dgm:spPr/>
      <dgm:t>
        <a:bodyPr/>
        <a:lstStyle/>
        <a:p>
          <a:endParaRPr lang="en-US">
            <a:latin typeface="Arial Narrow" panose="020B0606020202030204" pitchFamily="34" charset="0"/>
          </a:endParaRPr>
        </a:p>
      </dgm:t>
    </dgm:pt>
    <dgm:pt modelId="{083388F9-B631-48D1-8E87-F55054251318}" type="sibTrans" cxnId="{C2608421-CE31-4E0C-9F5B-E58284D92393}">
      <dgm:prSet/>
      <dgm:spPr/>
      <dgm:t>
        <a:bodyPr/>
        <a:lstStyle/>
        <a:p>
          <a:endParaRPr lang="en-US">
            <a:latin typeface="Arial Narrow" panose="020B0606020202030204" pitchFamily="34" charset="0"/>
          </a:endParaRPr>
        </a:p>
      </dgm:t>
    </dgm:pt>
    <dgm:pt modelId="{61B81E9F-3639-4E27-805E-C5141310799A}">
      <dgm:prSet phldrT="[Text]" custT="1"/>
      <dgm:spPr/>
      <dgm:t>
        <a:bodyPr/>
        <a:lstStyle/>
        <a:p>
          <a:r>
            <a:rPr lang="en-US" sz="1600">
              <a:latin typeface="Arial Narrow" panose="020B0606020202030204" pitchFamily="34" charset="0"/>
            </a:rPr>
            <a:t>Consider Costs for Larger Systems</a:t>
          </a:r>
        </a:p>
      </dgm:t>
    </dgm:pt>
    <dgm:pt modelId="{2596847F-1994-4299-BC0E-8922EA23EA5D}" type="parTrans" cxnId="{877991DE-90E3-4949-8CE0-0ADE8ABB45F0}">
      <dgm:prSet/>
      <dgm:spPr/>
      <dgm:t>
        <a:bodyPr/>
        <a:lstStyle/>
        <a:p>
          <a:endParaRPr lang="en-US">
            <a:latin typeface="Arial Narrow" panose="020B0606020202030204" pitchFamily="34" charset="0"/>
          </a:endParaRPr>
        </a:p>
      </dgm:t>
    </dgm:pt>
    <dgm:pt modelId="{5093686F-2FEC-41CA-9E71-180D6A13B7D4}" type="sibTrans" cxnId="{877991DE-90E3-4949-8CE0-0ADE8ABB45F0}">
      <dgm:prSet/>
      <dgm:spPr/>
      <dgm:t>
        <a:bodyPr/>
        <a:lstStyle/>
        <a:p>
          <a:endParaRPr lang="en-US">
            <a:latin typeface="Arial Narrow" panose="020B0606020202030204" pitchFamily="34" charset="0"/>
          </a:endParaRPr>
        </a:p>
      </dgm:t>
    </dgm:pt>
    <dgm:pt modelId="{BAB8FCB0-F3BB-434D-B5F2-61489E74A6DD}">
      <dgm:prSet phldrT="[Text]" custT="1"/>
      <dgm:spPr/>
      <dgm:t>
        <a:bodyPr/>
        <a:lstStyle/>
        <a:p>
          <a:r>
            <a:rPr lang="en-US" sz="1600">
              <a:latin typeface="Arial Narrow" panose="020B0606020202030204" pitchFamily="34" charset="0"/>
            </a:rPr>
            <a:t>Maintain Program Viability</a:t>
          </a:r>
        </a:p>
      </dgm:t>
    </dgm:pt>
    <dgm:pt modelId="{4CEA68BA-9919-479E-ABAF-405A72A90CCB}" type="parTrans" cxnId="{FC6DA785-F8FC-43E9-9C28-C42E7AC7AF50}">
      <dgm:prSet/>
      <dgm:spPr/>
      <dgm:t>
        <a:bodyPr/>
        <a:lstStyle/>
        <a:p>
          <a:endParaRPr lang="en-US">
            <a:latin typeface="Arial Narrow" panose="020B0606020202030204" pitchFamily="34" charset="0"/>
          </a:endParaRPr>
        </a:p>
      </dgm:t>
    </dgm:pt>
    <dgm:pt modelId="{A48BAD78-2FDB-4D3F-88CA-35BA97AE66DC}" type="sibTrans" cxnId="{FC6DA785-F8FC-43E9-9C28-C42E7AC7AF50}">
      <dgm:prSet/>
      <dgm:spPr/>
      <dgm:t>
        <a:bodyPr/>
        <a:lstStyle/>
        <a:p>
          <a:endParaRPr lang="en-US">
            <a:latin typeface="Arial Narrow" panose="020B0606020202030204" pitchFamily="34" charset="0"/>
          </a:endParaRPr>
        </a:p>
      </dgm:t>
    </dgm:pt>
    <dgm:pt modelId="{FE0FC2E1-7C14-40A3-921D-3EA39F15EC86}">
      <dgm:prSet phldrT="[Text]" custT="1"/>
      <dgm:spPr/>
      <dgm:t>
        <a:bodyPr/>
        <a:lstStyle/>
        <a:p>
          <a:r>
            <a:rPr lang="en-US" sz="1200">
              <a:latin typeface="Arial Narrow" panose="020B0606020202030204" pitchFamily="34" charset="0"/>
            </a:rPr>
            <a:t>Ability to cover program costs through fees and expected enrollment</a:t>
          </a:r>
        </a:p>
      </dgm:t>
    </dgm:pt>
    <dgm:pt modelId="{F26CB1BE-87FB-4588-93EC-7E5D7293EB51}" type="parTrans" cxnId="{0A53CD88-AB63-4551-98A9-C222AB278C76}">
      <dgm:prSet/>
      <dgm:spPr/>
      <dgm:t>
        <a:bodyPr/>
        <a:lstStyle/>
        <a:p>
          <a:endParaRPr lang="en-US">
            <a:latin typeface="Arial Narrow" panose="020B0606020202030204" pitchFamily="34" charset="0"/>
          </a:endParaRPr>
        </a:p>
      </dgm:t>
    </dgm:pt>
    <dgm:pt modelId="{ADB7F45D-22BE-43DB-AB9B-0D641CC0288D}" type="sibTrans" cxnId="{0A53CD88-AB63-4551-98A9-C222AB278C76}">
      <dgm:prSet/>
      <dgm:spPr/>
      <dgm:t>
        <a:bodyPr/>
        <a:lstStyle/>
        <a:p>
          <a:endParaRPr lang="en-US">
            <a:latin typeface="Arial Narrow" panose="020B0606020202030204" pitchFamily="34" charset="0"/>
          </a:endParaRPr>
        </a:p>
      </dgm:t>
    </dgm:pt>
    <dgm:pt modelId="{61170427-538C-42B2-8347-22B2BBB4C518}">
      <dgm:prSet phldrT="[Text]" custT="1"/>
      <dgm:spPr/>
      <dgm:t>
        <a:bodyPr/>
        <a:lstStyle/>
        <a:p>
          <a:r>
            <a:rPr lang="en-US" sz="1200">
              <a:latin typeface="Arial Narrow" panose="020B0606020202030204" pitchFamily="34" charset="0"/>
            </a:rPr>
            <a:t>Scaled costs based on amount of adopted acres</a:t>
          </a:r>
        </a:p>
      </dgm:t>
    </dgm:pt>
    <dgm:pt modelId="{65752B71-CB94-4DDB-B3D7-0C61B61681A6}" type="parTrans" cxnId="{CD7B54F7-1458-46EB-83C8-7613B1DE5EB3}">
      <dgm:prSet/>
      <dgm:spPr/>
      <dgm:t>
        <a:bodyPr/>
        <a:lstStyle/>
        <a:p>
          <a:endParaRPr lang="en-US">
            <a:latin typeface="Arial Narrow" panose="020B0606020202030204" pitchFamily="34" charset="0"/>
          </a:endParaRPr>
        </a:p>
      </dgm:t>
    </dgm:pt>
    <dgm:pt modelId="{C5D82FD3-5CD9-4A33-A854-7B52A8659F4F}" type="sibTrans" cxnId="{CD7B54F7-1458-46EB-83C8-7613B1DE5EB3}">
      <dgm:prSet/>
      <dgm:spPr/>
      <dgm:t>
        <a:bodyPr/>
        <a:lstStyle/>
        <a:p>
          <a:endParaRPr lang="en-US">
            <a:latin typeface="Arial Narrow" panose="020B0606020202030204" pitchFamily="34" charset="0"/>
          </a:endParaRPr>
        </a:p>
      </dgm:t>
    </dgm:pt>
    <dgm:pt modelId="{1C3EEA4B-A05C-4453-B42E-0003E2CAD87E}">
      <dgm:prSet phldrT="[Text]" custT="1"/>
      <dgm:spPr/>
      <dgm:t>
        <a:bodyPr/>
        <a:lstStyle/>
        <a:p>
          <a:r>
            <a:rPr lang="en-US" sz="1200">
              <a:latin typeface="Arial Narrow" panose="020B0606020202030204" pitchFamily="34" charset="0"/>
            </a:rPr>
            <a:t>Thresholds for costs and deductions to sustain program</a:t>
          </a:r>
        </a:p>
      </dgm:t>
    </dgm:pt>
    <dgm:pt modelId="{832F14EC-3757-418A-BA7C-B8F6BDB95E65}" type="parTrans" cxnId="{EE15F0A3-9137-42EF-91B3-C38BC0D1BC64}">
      <dgm:prSet/>
      <dgm:spPr/>
      <dgm:t>
        <a:bodyPr/>
        <a:lstStyle/>
        <a:p>
          <a:endParaRPr lang="en-US">
            <a:latin typeface="Arial Narrow" panose="020B0606020202030204" pitchFamily="34" charset="0"/>
          </a:endParaRPr>
        </a:p>
      </dgm:t>
    </dgm:pt>
    <dgm:pt modelId="{558E52B4-1541-4FEA-A516-E75AB72B5662}" type="sibTrans" cxnId="{EE15F0A3-9137-42EF-91B3-C38BC0D1BC64}">
      <dgm:prSet/>
      <dgm:spPr/>
      <dgm:t>
        <a:bodyPr/>
        <a:lstStyle/>
        <a:p>
          <a:endParaRPr lang="en-US">
            <a:latin typeface="Arial Narrow" panose="020B0606020202030204" pitchFamily="34" charset="0"/>
          </a:endParaRPr>
        </a:p>
      </dgm:t>
    </dgm:pt>
    <dgm:pt modelId="{A8BEFFB2-BC8F-4F90-9FDA-0216DF2279EF}">
      <dgm:prSet phldrT="[Text]" custT="1"/>
      <dgm:spPr/>
      <dgm:t>
        <a:bodyPr/>
        <a:lstStyle/>
        <a:p>
          <a:r>
            <a:rPr lang="en-US" sz="1200">
              <a:latin typeface="Arial Narrow" panose="020B0606020202030204" pitchFamily="34" charset="0"/>
            </a:rPr>
            <a:t>Reduced base fee for CCAA Development Advisory Team</a:t>
          </a:r>
        </a:p>
      </dgm:t>
    </dgm:pt>
    <dgm:pt modelId="{58FCB4A7-B056-48DF-AD35-27FC3A864D48}" type="parTrans" cxnId="{A3F7E028-20F8-45CB-AA94-6D8CFE07D98D}">
      <dgm:prSet/>
      <dgm:spPr/>
      <dgm:t>
        <a:bodyPr/>
        <a:lstStyle/>
        <a:p>
          <a:endParaRPr lang="en-US">
            <a:latin typeface="Arial Narrow" panose="020B0606020202030204" pitchFamily="34" charset="0"/>
          </a:endParaRPr>
        </a:p>
      </dgm:t>
    </dgm:pt>
    <dgm:pt modelId="{8938DE41-97C2-417C-B711-4ED50ECDB02F}" type="sibTrans" cxnId="{A3F7E028-20F8-45CB-AA94-6D8CFE07D98D}">
      <dgm:prSet/>
      <dgm:spPr/>
      <dgm:t>
        <a:bodyPr/>
        <a:lstStyle/>
        <a:p>
          <a:endParaRPr lang="en-US">
            <a:latin typeface="Arial Narrow" panose="020B0606020202030204" pitchFamily="34" charset="0"/>
          </a:endParaRPr>
        </a:p>
      </dgm:t>
    </dgm:pt>
    <dgm:pt modelId="{87F6D9DC-9E54-4710-BD9D-BB1B199C3D25}">
      <dgm:prSet phldrT="[Text]" custT="1"/>
      <dgm:spPr/>
      <dgm:t>
        <a:bodyPr/>
        <a:lstStyle/>
        <a:p>
          <a:r>
            <a:rPr lang="en-US" sz="1200">
              <a:latin typeface="Arial Narrow" panose="020B0606020202030204" pitchFamily="34" charset="0"/>
            </a:rPr>
            <a:t>Adjusted base fee for small contributors</a:t>
          </a:r>
        </a:p>
      </dgm:t>
    </dgm:pt>
    <dgm:pt modelId="{4D5A89C4-197D-4D72-81EA-79A02919454B}" type="parTrans" cxnId="{EBA8690D-EF61-4C09-B0F6-3B997F943780}">
      <dgm:prSet/>
      <dgm:spPr/>
      <dgm:t>
        <a:bodyPr/>
        <a:lstStyle/>
        <a:p>
          <a:endParaRPr lang="en-US">
            <a:latin typeface="Arial Narrow" panose="020B0606020202030204" pitchFamily="34" charset="0"/>
          </a:endParaRPr>
        </a:p>
      </dgm:t>
    </dgm:pt>
    <dgm:pt modelId="{80241622-1C21-4DC4-8F1D-458EE46670FC}" type="sibTrans" cxnId="{EBA8690D-EF61-4C09-B0F6-3B997F943780}">
      <dgm:prSet/>
      <dgm:spPr/>
      <dgm:t>
        <a:bodyPr/>
        <a:lstStyle/>
        <a:p>
          <a:endParaRPr lang="en-US">
            <a:latin typeface="Arial Narrow" panose="020B0606020202030204" pitchFamily="34" charset="0"/>
          </a:endParaRPr>
        </a:p>
      </dgm:t>
    </dgm:pt>
    <dgm:pt modelId="{9FBEDE78-4592-4E67-9FAD-34FBD4524C2C}">
      <dgm:prSet phldrT="[Text]" custT="1"/>
      <dgm:spPr/>
      <dgm:t>
        <a:bodyPr/>
        <a:lstStyle/>
        <a:p>
          <a:r>
            <a:rPr lang="en-US" sz="1200">
              <a:latin typeface="Arial Narrow" panose="020B0606020202030204" pitchFamily="34" charset="0"/>
            </a:rPr>
            <a:t>Added deduction for early enrollment.</a:t>
          </a:r>
        </a:p>
      </dgm:t>
    </dgm:pt>
    <dgm:pt modelId="{D1AB964B-007A-4304-AEBB-ED28867B093D}" type="parTrans" cxnId="{6BE6B4A7-95D1-409C-B3AF-28919AFC5B9D}">
      <dgm:prSet/>
      <dgm:spPr/>
      <dgm:t>
        <a:bodyPr/>
        <a:lstStyle/>
        <a:p>
          <a:endParaRPr lang="en-US">
            <a:latin typeface="Arial Narrow" panose="020B0606020202030204" pitchFamily="34" charset="0"/>
          </a:endParaRPr>
        </a:p>
      </dgm:t>
    </dgm:pt>
    <dgm:pt modelId="{586FB042-C88A-49D4-9D0A-C0FC2F1866CE}" type="sibTrans" cxnId="{6BE6B4A7-95D1-409C-B3AF-28919AFC5B9D}">
      <dgm:prSet/>
      <dgm:spPr/>
      <dgm:t>
        <a:bodyPr/>
        <a:lstStyle/>
        <a:p>
          <a:endParaRPr lang="en-US">
            <a:latin typeface="Arial Narrow" panose="020B0606020202030204" pitchFamily="34" charset="0"/>
          </a:endParaRPr>
        </a:p>
      </dgm:t>
    </dgm:pt>
    <dgm:pt modelId="{E4F47315-639E-4B14-8BC7-ED2D9368036E}">
      <dgm:prSet phldrT="[Text]" custT="1"/>
      <dgm:spPr/>
      <dgm:t>
        <a:bodyPr/>
        <a:lstStyle/>
        <a:p>
          <a:r>
            <a:rPr lang="en-US" sz="1200">
              <a:latin typeface="Arial Narrow" panose="020B0606020202030204" pitchFamily="34" charset="0"/>
            </a:rPr>
            <a:t>Reduced cost per acre for increased targets</a:t>
          </a:r>
        </a:p>
      </dgm:t>
    </dgm:pt>
    <dgm:pt modelId="{879C2AE8-EDB6-40B4-BAF8-3DCB1C6B4E6A}" type="parTrans" cxnId="{3AC63C23-B075-456C-A52F-269963989F0F}">
      <dgm:prSet/>
      <dgm:spPr/>
      <dgm:t>
        <a:bodyPr/>
        <a:lstStyle/>
        <a:p>
          <a:endParaRPr lang="en-US">
            <a:latin typeface="Arial Narrow" panose="020B0606020202030204" pitchFamily="34" charset="0"/>
          </a:endParaRPr>
        </a:p>
      </dgm:t>
    </dgm:pt>
    <dgm:pt modelId="{83A4C5CA-27F6-45E1-9A20-4ABAAD91E190}" type="sibTrans" cxnId="{3AC63C23-B075-456C-A52F-269963989F0F}">
      <dgm:prSet/>
      <dgm:spPr/>
      <dgm:t>
        <a:bodyPr/>
        <a:lstStyle/>
        <a:p>
          <a:endParaRPr lang="en-US">
            <a:latin typeface="Arial Narrow" panose="020B0606020202030204" pitchFamily="34" charset="0"/>
          </a:endParaRPr>
        </a:p>
      </dgm:t>
    </dgm:pt>
    <dgm:pt modelId="{F0400FAB-67A6-44F7-9126-4B098CE4FEBF}">
      <dgm:prSet phldrT="[Text]" custT="1"/>
      <dgm:spPr/>
      <dgm:t>
        <a:bodyPr/>
        <a:lstStyle/>
        <a:p>
          <a:r>
            <a:rPr lang="en-US" sz="1200">
              <a:latin typeface="Arial Narrow" panose="020B0606020202030204" pitchFamily="34" charset="0"/>
            </a:rPr>
            <a:t>Deductions for adopted acres exceeding target</a:t>
          </a:r>
        </a:p>
      </dgm:t>
    </dgm:pt>
    <dgm:pt modelId="{FE459D0E-3A8E-415E-83E4-D9F156DB4ABA}" type="parTrans" cxnId="{3D7312F0-F12B-4970-80C4-AAD19976A340}">
      <dgm:prSet/>
      <dgm:spPr/>
      <dgm:t>
        <a:bodyPr/>
        <a:lstStyle/>
        <a:p>
          <a:endParaRPr lang="en-US">
            <a:latin typeface="Arial Narrow" panose="020B0606020202030204" pitchFamily="34" charset="0"/>
          </a:endParaRPr>
        </a:p>
      </dgm:t>
    </dgm:pt>
    <dgm:pt modelId="{657E651A-B401-48B0-9BE6-751EE6788C8E}" type="sibTrans" cxnId="{3D7312F0-F12B-4970-80C4-AAD19976A340}">
      <dgm:prSet/>
      <dgm:spPr/>
      <dgm:t>
        <a:bodyPr/>
        <a:lstStyle/>
        <a:p>
          <a:endParaRPr lang="en-US">
            <a:latin typeface="Arial Narrow" panose="020B0606020202030204" pitchFamily="34" charset="0"/>
          </a:endParaRPr>
        </a:p>
      </dgm:t>
    </dgm:pt>
    <dgm:pt modelId="{DC3693EC-20D5-42AC-ADE6-C907BFBA581B}">
      <dgm:prSet phldrT="[Text]" custT="1"/>
      <dgm:spPr/>
      <dgm:t>
        <a:bodyPr/>
        <a:lstStyle/>
        <a:p>
          <a:r>
            <a:rPr lang="en-US" sz="1200">
              <a:latin typeface="Arial Narrow" panose="020B0606020202030204" pitchFamily="34" charset="0"/>
            </a:rPr>
            <a:t>Deductions for supplemental measures</a:t>
          </a:r>
        </a:p>
      </dgm:t>
    </dgm:pt>
    <dgm:pt modelId="{C3081399-FAAE-43F4-8314-98D008544046}" type="parTrans" cxnId="{502FE85F-9B08-4E09-B761-A347422C7E9C}">
      <dgm:prSet/>
      <dgm:spPr/>
      <dgm:t>
        <a:bodyPr/>
        <a:lstStyle/>
        <a:p>
          <a:endParaRPr lang="en-US">
            <a:latin typeface="Arial Narrow" panose="020B0606020202030204" pitchFamily="34" charset="0"/>
          </a:endParaRPr>
        </a:p>
      </dgm:t>
    </dgm:pt>
    <dgm:pt modelId="{8BEC3B0C-F4A5-4DF1-B952-4CBD6B82338E}" type="sibTrans" cxnId="{502FE85F-9B08-4E09-B761-A347422C7E9C}">
      <dgm:prSet/>
      <dgm:spPr/>
      <dgm:t>
        <a:bodyPr/>
        <a:lstStyle/>
        <a:p>
          <a:endParaRPr lang="en-US">
            <a:latin typeface="Arial Narrow" panose="020B0606020202030204" pitchFamily="34" charset="0"/>
          </a:endParaRPr>
        </a:p>
      </dgm:t>
    </dgm:pt>
    <dgm:pt modelId="{543F1128-9D1B-4043-ABB8-352FD52D97E3}">
      <dgm:prSet phldrT="[Text]" custT="1"/>
      <dgm:spPr/>
      <dgm:t>
        <a:bodyPr/>
        <a:lstStyle/>
        <a:p>
          <a:r>
            <a:rPr lang="en-US" sz="1200">
              <a:latin typeface="Arial Narrow" panose="020B0606020202030204" pitchFamily="34" charset="0"/>
            </a:rPr>
            <a:t>Allowance for adaptation over time as needed</a:t>
          </a:r>
        </a:p>
      </dgm:t>
    </dgm:pt>
    <dgm:pt modelId="{338FA7C0-0A12-49C3-B6FB-8AD388537917}" type="parTrans" cxnId="{FE29EBF8-16B6-414F-B13C-AF2B2DBBB9D6}">
      <dgm:prSet/>
      <dgm:spPr/>
      <dgm:t>
        <a:bodyPr/>
        <a:lstStyle/>
        <a:p>
          <a:endParaRPr lang="en-US"/>
        </a:p>
      </dgm:t>
    </dgm:pt>
    <dgm:pt modelId="{0DAD950D-47D9-4379-BF48-F791FC25614E}" type="sibTrans" cxnId="{FE29EBF8-16B6-414F-B13C-AF2B2DBBB9D6}">
      <dgm:prSet/>
      <dgm:spPr/>
      <dgm:t>
        <a:bodyPr/>
        <a:lstStyle/>
        <a:p>
          <a:endParaRPr lang="en-US"/>
        </a:p>
      </dgm:t>
    </dgm:pt>
    <dgm:pt modelId="{F3179CFE-488F-4A7F-B43F-0BB96352C268}" type="pres">
      <dgm:prSet presAssocID="{FD684B3C-56FC-4968-A842-233A15315071}" presName="hierChild1" presStyleCnt="0">
        <dgm:presLayoutVars>
          <dgm:orgChart val="1"/>
          <dgm:chPref val="1"/>
          <dgm:dir/>
          <dgm:animOne val="branch"/>
          <dgm:animLvl val="lvl"/>
          <dgm:resizeHandles/>
        </dgm:presLayoutVars>
      </dgm:prSet>
      <dgm:spPr/>
    </dgm:pt>
    <dgm:pt modelId="{A192AE1F-F0B3-4550-9EB2-F572D2CFAA6D}" type="pres">
      <dgm:prSet presAssocID="{29CCBE32-5E30-49BF-ACCF-FCA04D8409AB}" presName="hierRoot1" presStyleCnt="0">
        <dgm:presLayoutVars>
          <dgm:hierBranch val="init"/>
        </dgm:presLayoutVars>
      </dgm:prSet>
      <dgm:spPr/>
    </dgm:pt>
    <dgm:pt modelId="{08192D42-3269-4618-90C6-B55FB2373486}" type="pres">
      <dgm:prSet presAssocID="{29CCBE32-5E30-49BF-ACCF-FCA04D8409AB}" presName="rootComposite1" presStyleCnt="0"/>
      <dgm:spPr/>
    </dgm:pt>
    <dgm:pt modelId="{88E204E8-2D74-4B7A-AEDB-BB29C27EEE1F}" type="pres">
      <dgm:prSet presAssocID="{29CCBE32-5E30-49BF-ACCF-FCA04D8409AB}" presName="rootText1" presStyleLbl="node0" presStyleIdx="0" presStyleCnt="1" custScaleX="229277" custScaleY="78391">
        <dgm:presLayoutVars>
          <dgm:chPref val="3"/>
        </dgm:presLayoutVars>
      </dgm:prSet>
      <dgm:spPr/>
    </dgm:pt>
    <dgm:pt modelId="{10AEDBDF-5F29-4CB8-B8FB-61E3B035DDC8}" type="pres">
      <dgm:prSet presAssocID="{29CCBE32-5E30-49BF-ACCF-FCA04D8409AB}" presName="rootConnector1" presStyleLbl="node1" presStyleIdx="0" presStyleCnt="0"/>
      <dgm:spPr/>
    </dgm:pt>
    <dgm:pt modelId="{CA005832-697B-4811-B97B-4C20FBE7BCB9}" type="pres">
      <dgm:prSet presAssocID="{29CCBE32-5E30-49BF-ACCF-FCA04D8409AB}" presName="hierChild2" presStyleCnt="0"/>
      <dgm:spPr/>
    </dgm:pt>
    <dgm:pt modelId="{16C86A7B-648F-499A-A3E1-09093D513188}" type="pres">
      <dgm:prSet presAssocID="{11F77B38-B96D-4FD2-847E-B93951E4ACC8}" presName="Name37" presStyleLbl="parChTrans1D2" presStyleIdx="0" presStyleCnt="4"/>
      <dgm:spPr/>
    </dgm:pt>
    <dgm:pt modelId="{9E2D5646-2844-43F9-9E0C-EE39C2E8416F}" type="pres">
      <dgm:prSet presAssocID="{2BA5B38B-8121-41D5-A72F-4AAA1EFA3DD3}" presName="hierRoot2" presStyleCnt="0">
        <dgm:presLayoutVars>
          <dgm:hierBranch val="init"/>
        </dgm:presLayoutVars>
      </dgm:prSet>
      <dgm:spPr/>
    </dgm:pt>
    <dgm:pt modelId="{5566BB71-384D-4DE0-803E-406E4FE7FF31}" type="pres">
      <dgm:prSet presAssocID="{2BA5B38B-8121-41D5-A72F-4AAA1EFA3DD3}" presName="rootComposite" presStyleCnt="0"/>
      <dgm:spPr/>
    </dgm:pt>
    <dgm:pt modelId="{EBF81F67-5B76-46DE-9778-FD841C2141C2}" type="pres">
      <dgm:prSet presAssocID="{2BA5B38B-8121-41D5-A72F-4AAA1EFA3DD3}" presName="rootText" presStyleLbl="node2" presStyleIdx="0" presStyleCnt="4" custScaleX="140446" custScaleY="97697">
        <dgm:presLayoutVars>
          <dgm:chPref val="3"/>
        </dgm:presLayoutVars>
      </dgm:prSet>
      <dgm:spPr/>
    </dgm:pt>
    <dgm:pt modelId="{D9775254-EB87-4A70-9D3E-65527CD5DF1D}" type="pres">
      <dgm:prSet presAssocID="{2BA5B38B-8121-41D5-A72F-4AAA1EFA3DD3}" presName="rootConnector" presStyleLbl="node2" presStyleIdx="0" presStyleCnt="4"/>
      <dgm:spPr/>
    </dgm:pt>
    <dgm:pt modelId="{7BA2D41E-F589-4508-98BC-8043F80521C0}" type="pres">
      <dgm:prSet presAssocID="{2BA5B38B-8121-41D5-A72F-4AAA1EFA3DD3}" presName="hierChild4" presStyleCnt="0"/>
      <dgm:spPr/>
    </dgm:pt>
    <dgm:pt modelId="{382F3E57-AB29-4E56-A376-CF6D74CA66C5}" type="pres">
      <dgm:prSet presAssocID="{879C2AE8-EDB6-40B4-BAF8-3DCB1C6B4E6A}" presName="Name37" presStyleLbl="parChTrans1D3" presStyleIdx="0" presStyleCnt="10"/>
      <dgm:spPr/>
    </dgm:pt>
    <dgm:pt modelId="{C4A7434B-779A-4647-AC2E-BB10EAE836DB}" type="pres">
      <dgm:prSet presAssocID="{E4F47315-639E-4B14-8BC7-ED2D9368036E}" presName="hierRoot2" presStyleCnt="0">
        <dgm:presLayoutVars>
          <dgm:hierBranch val="init"/>
        </dgm:presLayoutVars>
      </dgm:prSet>
      <dgm:spPr/>
    </dgm:pt>
    <dgm:pt modelId="{766C3CC3-6C2E-4031-92FD-88DD078276DF}" type="pres">
      <dgm:prSet presAssocID="{E4F47315-639E-4B14-8BC7-ED2D9368036E}" presName="rootComposite" presStyleCnt="0"/>
      <dgm:spPr/>
    </dgm:pt>
    <dgm:pt modelId="{C74A9E70-A0E6-4EA0-84F7-AB7AD042670E}" type="pres">
      <dgm:prSet presAssocID="{E4F47315-639E-4B14-8BC7-ED2D9368036E}" presName="rootText" presStyleLbl="node3" presStyleIdx="0" presStyleCnt="10" custScaleX="136817" custScaleY="107270" custLinFactNeighborX="-9812">
        <dgm:presLayoutVars>
          <dgm:chPref val="3"/>
        </dgm:presLayoutVars>
      </dgm:prSet>
      <dgm:spPr/>
    </dgm:pt>
    <dgm:pt modelId="{5F459966-061B-4705-944F-779570F04337}" type="pres">
      <dgm:prSet presAssocID="{E4F47315-639E-4B14-8BC7-ED2D9368036E}" presName="rootConnector" presStyleLbl="node3" presStyleIdx="0" presStyleCnt="10"/>
      <dgm:spPr/>
    </dgm:pt>
    <dgm:pt modelId="{9E114740-43E7-4244-9F63-3448C6DBB0D6}" type="pres">
      <dgm:prSet presAssocID="{E4F47315-639E-4B14-8BC7-ED2D9368036E}" presName="hierChild4" presStyleCnt="0"/>
      <dgm:spPr/>
    </dgm:pt>
    <dgm:pt modelId="{AFC67314-ED8A-4DA9-AFC8-4D4B573F2116}" type="pres">
      <dgm:prSet presAssocID="{E4F47315-639E-4B14-8BC7-ED2D9368036E}" presName="hierChild5" presStyleCnt="0"/>
      <dgm:spPr/>
    </dgm:pt>
    <dgm:pt modelId="{7895060D-36A7-4772-8AC7-2F8967F5EA5A}" type="pres">
      <dgm:prSet presAssocID="{FE459D0E-3A8E-415E-83E4-D9F156DB4ABA}" presName="Name37" presStyleLbl="parChTrans1D3" presStyleIdx="1" presStyleCnt="10"/>
      <dgm:spPr/>
    </dgm:pt>
    <dgm:pt modelId="{6F05AE5E-D480-4D98-A113-A93D7633E954}" type="pres">
      <dgm:prSet presAssocID="{F0400FAB-67A6-44F7-9126-4B098CE4FEBF}" presName="hierRoot2" presStyleCnt="0">
        <dgm:presLayoutVars>
          <dgm:hierBranch val="init"/>
        </dgm:presLayoutVars>
      </dgm:prSet>
      <dgm:spPr/>
    </dgm:pt>
    <dgm:pt modelId="{07946581-A309-4116-956D-D408D288B2CF}" type="pres">
      <dgm:prSet presAssocID="{F0400FAB-67A6-44F7-9126-4B098CE4FEBF}" presName="rootComposite" presStyleCnt="0"/>
      <dgm:spPr/>
    </dgm:pt>
    <dgm:pt modelId="{97E09E9C-587D-40B1-8775-4B43EA1EDAAB}" type="pres">
      <dgm:prSet presAssocID="{F0400FAB-67A6-44F7-9126-4B098CE4FEBF}" presName="rootText" presStyleLbl="node3" presStyleIdx="1" presStyleCnt="10" custScaleX="136817" custScaleY="107270" custLinFactNeighborX="-9812">
        <dgm:presLayoutVars>
          <dgm:chPref val="3"/>
        </dgm:presLayoutVars>
      </dgm:prSet>
      <dgm:spPr/>
    </dgm:pt>
    <dgm:pt modelId="{457F8137-D7C9-43B1-90E0-7A82A14068F3}" type="pres">
      <dgm:prSet presAssocID="{F0400FAB-67A6-44F7-9126-4B098CE4FEBF}" presName="rootConnector" presStyleLbl="node3" presStyleIdx="1" presStyleCnt="10"/>
      <dgm:spPr/>
    </dgm:pt>
    <dgm:pt modelId="{5E8E2684-D87C-4001-A532-0A9A0E6D34F2}" type="pres">
      <dgm:prSet presAssocID="{F0400FAB-67A6-44F7-9126-4B098CE4FEBF}" presName="hierChild4" presStyleCnt="0"/>
      <dgm:spPr/>
    </dgm:pt>
    <dgm:pt modelId="{8B2D16C3-F752-4EA0-AB05-27730F726BE8}" type="pres">
      <dgm:prSet presAssocID="{F0400FAB-67A6-44F7-9126-4B098CE4FEBF}" presName="hierChild5" presStyleCnt="0"/>
      <dgm:spPr/>
    </dgm:pt>
    <dgm:pt modelId="{68B574C0-F0E1-438C-BF1F-B8A6A5C70F57}" type="pres">
      <dgm:prSet presAssocID="{C3081399-FAAE-43F4-8314-98D008544046}" presName="Name37" presStyleLbl="parChTrans1D3" presStyleIdx="2" presStyleCnt="10"/>
      <dgm:spPr/>
    </dgm:pt>
    <dgm:pt modelId="{FFBB5AB9-8AA2-4401-9333-F274A1C518D6}" type="pres">
      <dgm:prSet presAssocID="{DC3693EC-20D5-42AC-ADE6-C907BFBA581B}" presName="hierRoot2" presStyleCnt="0">
        <dgm:presLayoutVars>
          <dgm:hierBranch val="init"/>
        </dgm:presLayoutVars>
      </dgm:prSet>
      <dgm:spPr/>
    </dgm:pt>
    <dgm:pt modelId="{49D0F79F-AC85-4B88-AEC8-4FE5977988A6}" type="pres">
      <dgm:prSet presAssocID="{DC3693EC-20D5-42AC-ADE6-C907BFBA581B}" presName="rootComposite" presStyleCnt="0"/>
      <dgm:spPr/>
    </dgm:pt>
    <dgm:pt modelId="{7FC16911-8FCB-4ADC-90EE-510135395C7F}" type="pres">
      <dgm:prSet presAssocID="{DC3693EC-20D5-42AC-ADE6-C907BFBA581B}" presName="rootText" presStyleLbl="node3" presStyleIdx="2" presStyleCnt="10" custScaleX="136817" custScaleY="107270" custLinFactNeighborX="-9812">
        <dgm:presLayoutVars>
          <dgm:chPref val="3"/>
        </dgm:presLayoutVars>
      </dgm:prSet>
      <dgm:spPr/>
    </dgm:pt>
    <dgm:pt modelId="{3885D9A2-2B0D-44AF-828F-2A82772DE81F}" type="pres">
      <dgm:prSet presAssocID="{DC3693EC-20D5-42AC-ADE6-C907BFBA581B}" presName="rootConnector" presStyleLbl="node3" presStyleIdx="2" presStyleCnt="10"/>
      <dgm:spPr/>
    </dgm:pt>
    <dgm:pt modelId="{2AB0E2FC-FFBE-44FF-AB32-8AD0EE17D474}" type="pres">
      <dgm:prSet presAssocID="{DC3693EC-20D5-42AC-ADE6-C907BFBA581B}" presName="hierChild4" presStyleCnt="0"/>
      <dgm:spPr/>
    </dgm:pt>
    <dgm:pt modelId="{DF095356-AB37-4AEB-B7FC-80B5E870A5B6}" type="pres">
      <dgm:prSet presAssocID="{DC3693EC-20D5-42AC-ADE6-C907BFBA581B}" presName="hierChild5" presStyleCnt="0"/>
      <dgm:spPr/>
    </dgm:pt>
    <dgm:pt modelId="{E52606FA-38D3-4995-82C8-1CC20E967915}" type="pres">
      <dgm:prSet presAssocID="{2BA5B38B-8121-41D5-A72F-4AAA1EFA3DD3}" presName="hierChild5" presStyleCnt="0"/>
      <dgm:spPr/>
    </dgm:pt>
    <dgm:pt modelId="{2DEB30E4-71DD-4A51-BC11-8C0DAC53A95F}" type="pres">
      <dgm:prSet presAssocID="{BEF6CB01-FB70-4593-B4E0-0E709395DBE2}" presName="Name37" presStyleLbl="parChTrans1D2" presStyleIdx="1" presStyleCnt="4"/>
      <dgm:spPr/>
    </dgm:pt>
    <dgm:pt modelId="{0A09A825-A691-4FD6-ADB3-F6584362FFDB}" type="pres">
      <dgm:prSet presAssocID="{2E95AFC4-B7DB-45B6-AFA9-DAF1C4158AE6}" presName="hierRoot2" presStyleCnt="0">
        <dgm:presLayoutVars>
          <dgm:hierBranch val="init"/>
        </dgm:presLayoutVars>
      </dgm:prSet>
      <dgm:spPr/>
    </dgm:pt>
    <dgm:pt modelId="{9EFF8027-35F8-44E2-8C7B-C07C760F2460}" type="pres">
      <dgm:prSet presAssocID="{2E95AFC4-B7DB-45B6-AFA9-DAF1C4158AE6}" presName="rootComposite" presStyleCnt="0"/>
      <dgm:spPr/>
    </dgm:pt>
    <dgm:pt modelId="{7C464861-EE16-474D-8171-ABB234200FD4}" type="pres">
      <dgm:prSet presAssocID="{2E95AFC4-B7DB-45B6-AFA9-DAF1C4158AE6}" presName="rootText" presStyleLbl="node2" presStyleIdx="1" presStyleCnt="4" custScaleX="140446" custScaleY="97697">
        <dgm:presLayoutVars>
          <dgm:chPref val="3"/>
        </dgm:presLayoutVars>
      </dgm:prSet>
      <dgm:spPr/>
    </dgm:pt>
    <dgm:pt modelId="{C50CF3C4-2970-4EB5-8D19-A5762477CF64}" type="pres">
      <dgm:prSet presAssocID="{2E95AFC4-B7DB-45B6-AFA9-DAF1C4158AE6}" presName="rootConnector" presStyleLbl="node2" presStyleIdx="1" presStyleCnt="4"/>
      <dgm:spPr/>
    </dgm:pt>
    <dgm:pt modelId="{790E2F94-61A7-4124-BDB2-670A5FFCA16A}" type="pres">
      <dgm:prSet presAssocID="{2E95AFC4-B7DB-45B6-AFA9-DAF1C4158AE6}" presName="hierChild4" presStyleCnt="0"/>
      <dgm:spPr/>
    </dgm:pt>
    <dgm:pt modelId="{C50F2EDB-94FB-47DC-94F6-E0E214224A00}" type="pres">
      <dgm:prSet presAssocID="{58FCB4A7-B056-48DF-AD35-27FC3A864D48}" presName="Name37" presStyleLbl="parChTrans1D3" presStyleIdx="3" presStyleCnt="10"/>
      <dgm:spPr/>
    </dgm:pt>
    <dgm:pt modelId="{83709443-5B0A-495F-A20E-94AC85BD3103}" type="pres">
      <dgm:prSet presAssocID="{A8BEFFB2-BC8F-4F90-9FDA-0216DF2279EF}" presName="hierRoot2" presStyleCnt="0">
        <dgm:presLayoutVars>
          <dgm:hierBranch val="init"/>
        </dgm:presLayoutVars>
      </dgm:prSet>
      <dgm:spPr/>
    </dgm:pt>
    <dgm:pt modelId="{A3F6720C-922D-41E2-98A6-FD738AD8977F}" type="pres">
      <dgm:prSet presAssocID="{A8BEFFB2-BC8F-4F90-9FDA-0216DF2279EF}" presName="rootComposite" presStyleCnt="0"/>
      <dgm:spPr/>
    </dgm:pt>
    <dgm:pt modelId="{5C17BCB2-B1A9-434D-8EA3-3811F5E5CFDF}" type="pres">
      <dgm:prSet presAssocID="{A8BEFFB2-BC8F-4F90-9FDA-0216DF2279EF}" presName="rootText" presStyleLbl="node3" presStyleIdx="3" presStyleCnt="10" custScaleX="136817" custScaleY="107270" custLinFactNeighborX="-9812">
        <dgm:presLayoutVars>
          <dgm:chPref val="3"/>
        </dgm:presLayoutVars>
      </dgm:prSet>
      <dgm:spPr/>
    </dgm:pt>
    <dgm:pt modelId="{2BFF874A-37DE-44FE-B039-50020495440A}" type="pres">
      <dgm:prSet presAssocID="{A8BEFFB2-BC8F-4F90-9FDA-0216DF2279EF}" presName="rootConnector" presStyleLbl="node3" presStyleIdx="3" presStyleCnt="10"/>
      <dgm:spPr/>
    </dgm:pt>
    <dgm:pt modelId="{B640879E-8133-4610-8659-66EEE84429F8}" type="pres">
      <dgm:prSet presAssocID="{A8BEFFB2-BC8F-4F90-9FDA-0216DF2279EF}" presName="hierChild4" presStyleCnt="0"/>
      <dgm:spPr/>
    </dgm:pt>
    <dgm:pt modelId="{4FA19379-13F9-412D-8AA5-0051BA3C8847}" type="pres">
      <dgm:prSet presAssocID="{A8BEFFB2-BC8F-4F90-9FDA-0216DF2279EF}" presName="hierChild5" presStyleCnt="0"/>
      <dgm:spPr/>
    </dgm:pt>
    <dgm:pt modelId="{2793B61C-08BD-4707-A925-9F479F33EB64}" type="pres">
      <dgm:prSet presAssocID="{D1AB964B-007A-4304-AEBB-ED28867B093D}" presName="Name37" presStyleLbl="parChTrans1D3" presStyleIdx="4" presStyleCnt="10"/>
      <dgm:spPr/>
    </dgm:pt>
    <dgm:pt modelId="{E848C07B-61CA-4EBD-B256-5004091A5471}" type="pres">
      <dgm:prSet presAssocID="{9FBEDE78-4592-4E67-9FAD-34FBD4524C2C}" presName="hierRoot2" presStyleCnt="0">
        <dgm:presLayoutVars>
          <dgm:hierBranch val="init"/>
        </dgm:presLayoutVars>
      </dgm:prSet>
      <dgm:spPr/>
    </dgm:pt>
    <dgm:pt modelId="{0F4EFABD-B3C8-44BB-A278-7A557B2DC122}" type="pres">
      <dgm:prSet presAssocID="{9FBEDE78-4592-4E67-9FAD-34FBD4524C2C}" presName="rootComposite" presStyleCnt="0"/>
      <dgm:spPr/>
    </dgm:pt>
    <dgm:pt modelId="{BF2C140D-EC47-4E0D-9FDA-32739F8E243A}" type="pres">
      <dgm:prSet presAssocID="{9FBEDE78-4592-4E67-9FAD-34FBD4524C2C}" presName="rootText" presStyleLbl="node3" presStyleIdx="4" presStyleCnt="10" custScaleX="136817" custScaleY="107270" custLinFactNeighborX="-9812">
        <dgm:presLayoutVars>
          <dgm:chPref val="3"/>
        </dgm:presLayoutVars>
      </dgm:prSet>
      <dgm:spPr/>
    </dgm:pt>
    <dgm:pt modelId="{D7D2C8A0-34C3-49B4-885C-9409F69960B9}" type="pres">
      <dgm:prSet presAssocID="{9FBEDE78-4592-4E67-9FAD-34FBD4524C2C}" presName="rootConnector" presStyleLbl="node3" presStyleIdx="4" presStyleCnt="10"/>
      <dgm:spPr/>
    </dgm:pt>
    <dgm:pt modelId="{A9372FC5-F326-4139-8240-283B5AC4FC2E}" type="pres">
      <dgm:prSet presAssocID="{9FBEDE78-4592-4E67-9FAD-34FBD4524C2C}" presName="hierChild4" presStyleCnt="0"/>
      <dgm:spPr/>
    </dgm:pt>
    <dgm:pt modelId="{7154A47A-398A-445B-A8E0-D488079B1D99}" type="pres">
      <dgm:prSet presAssocID="{9FBEDE78-4592-4E67-9FAD-34FBD4524C2C}" presName="hierChild5" presStyleCnt="0"/>
      <dgm:spPr/>
    </dgm:pt>
    <dgm:pt modelId="{BB4EF14B-D489-4AFF-9753-C5459688B770}" type="pres">
      <dgm:prSet presAssocID="{2E95AFC4-B7DB-45B6-AFA9-DAF1C4158AE6}" presName="hierChild5" presStyleCnt="0"/>
      <dgm:spPr/>
    </dgm:pt>
    <dgm:pt modelId="{F55E1D86-47E4-4910-8B25-36D8451136A3}" type="pres">
      <dgm:prSet presAssocID="{2596847F-1994-4299-BC0E-8922EA23EA5D}" presName="Name37" presStyleLbl="parChTrans1D2" presStyleIdx="2" presStyleCnt="4"/>
      <dgm:spPr/>
    </dgm:pt>
    <dgm:pt modelId="{90529BBD-9C8D-4799-93F3-A373ED093D11}" type="pres">
      <dgm:prSet presAssocID="{61B81E9F-3639-4E27-805E-C5141310799A}" presName="hierRoot2" presStyleCnt="0">
        <dgm:presLayoutVars>
          <dgm:hierBranch val="init"/>
        </dgm:presLayoutVars>
      </dgm:prSet>
      <dgm:spPr/>
    </dgm:pt>
    <dgm:pt modelId="{4BCC1766-1843-45A6-9C69-BB46652E25F0}" type="pres">
      <dgm:prSet presAssocID="{61B81E9F-3639-4E27-805E-C5141310799A}" presName="rootComposite" presStyleCnt="0"/>
      <dgm:spPr/>
    </dgm:pt>
    <dgm:pt modelId="{5B27D9B4-68B1-411A-A33B-5E847EF777A8}" type="pres">
      <dgm:prSet presAssocID="{61B81E9F-3639-4E27-805E-C5141310799A}" presName="rootText" presStyleLbl="node2" presStyleIdx="2" presStyleCnt="4" custScaleX="140446" custScaleY="97697">
        <dgm:presLayoutVars>
          <dgm:chPref val="3"/>
        </dgm:presLayoutVars>
      </dgm:prSet>
      <dgm:spPr/>
    </dgm:pt>
    <dgm:pt modelId="{B9A3B085-BA2C-4D19-9D3E-8BFE31FD4431}" type="pres">
      <dgm:prSet presAssocID="{61B81E9F-3639-4E27-805E-C5141310799A}" presName="rootConnector" presStyleLbl="node2" presStyleIdx="2" presStyleCnt="4"/>
      <dgm:spPr/>
    </dgm:pt>
    <dgm:pt modelId="{F5C6592E-5DF9-4695-BC37-5D0C3516E67F}" type="pres">
      <dgm:prSet presAssocID="{61B81E9F-3639-4E27-805E-C5141310799A}" presName="hierChild4" presStyleCnt="0"/>
      <dgm:spPr/>
    </dgm:pt>
    <dgm:pt modelId="{1E97E591-D85A-4130-A8F8-F6D1E58B9655}" type="pres">
      <dgm:prSet presAssocID="{65752B71-CB94-4DDB-B3D7-0C61B61681A6}" presName="Name37" presStyleLbl="parChTrans1D3" presStyleIdx="5" presStyleCnt="10"/>
      <dgm:spPr/>
    </dgm:pt>
    <dgm:pt modelId="{E5A93C59-49E6-483A-9668-1A4E6516AF0D}" type="pres">
      <dgm:prSet presAssocID="{61170427-538C-42B2-8347-22B2BBB4C518}" presName="hierRoot2" presStyleCnt="0">
        <dgm:presLayoutVars>
          <dgm:hierBranch val="init"/>
        </dgm:presLayoutVars>
      </dgm:prSet>
      <dgm:spPr/>
    </dgm:pt>
    <dgm:pt modelId="{62028002-B3EB-4C14-A341-1E322FD949E8}" type="pres">
      <dgm:prSet presAssocID="{61170427-538C-42B2-8347-22B2BBB4C518}" presName="rootComposite" presStyleCnt="0"/>
      <dgm:spPr/>
    </dgm:pt>
    <dgm:pt modelId="{6E495346-1AC8-444C-8FDB-0063933F3D47}" type="pres">
      <dgm:prSet presAssocID="{61170427-538C-42B2-8347-22B2BBB4C518}" presName="rootText" presStyleLbl="node3" presStyleIdx="5" presStyleCnt="10" custScaleX="136817" custScaleY="107270" custLinFactNeighborX="-9812">
        <dgm:presLayoutVars>
          <dgm:chPref val="3"/>
        </dgm:presLayoutVars>
      </dgm:prSet>
      <dgm:spPr/>
    </dgm:pt>
    <dgm:pt modelId="{478829C6-5534-4765-A528-4CBA06D5F6F5}" type="pres">
      <dgm:prSet presAssocID="{61170427-538C-42B2-8347-22B2BBB4C518}" presName="rootConnector" presStyleLbl="node3" presStyleIdx="5" presStyleCnt="10"/>
      <dgm:spPr/>
    </dgm:pt>
    <dgm:pt modelId="{B293E08F-B19F-433D-97CD-C7F9447F6109}" type="pres">
      <dgm:prSet presAssocID="{61170427-538C-42B2-8347-22B2BBB4C518}" presName="hierChild4" presStyleCnt="0"/>
      <dgm:spPr/>
    </dgm:pt>
    <dgm:pt modelId="{FB23048A-7A5D-40C4-9AA7-E50D387BA941}" type="pres">
      <dgm:prSet presAssocID="{61170427-538C-42B2-8347-22B2BBB4C518}" presName="hierChild5" presStyleCnt="0"/>
      <dgm:spPr/>
    </dgm:pt>
    <dgm:pt modelId="{52DEC78A-2A29-4854-ADE6-65BABF96D1E8}" type="pres">
      <dgm:prSet presAssocID="{4D5A89C4-197D-4D72-81EA-79A02919454B}" presName="Name37" presStyleLbl="parChTrans1D3" presStyleIdx="6" presStyleCnt="10"/>
      <dgm:spPr/>
    </dgm:pt>
    <dgm:pt modelId="{704D55EE-1D43-4EC6-AB02-A0682561E1DD}" type="pres">
      <dgm:prSet presAssocID="{87F6D9DC-9E54-4710-BD9D-BB1B199C3D25}" presName="hierRoot2" presStyleCnt="0">
        <dgm:presLayoutVars>
          <dgm:hierBranch val="init"/>
        </dgm:presLayoutVars>
      </dgm:prSet>
      <dgm:spPr/>
    </dgm:pt>
    <dgm:pt modelId="{3BBD581A-6DA8-430C-9119-FA294F3753D1}" type="pres">
      <dgm:prSet presAssocID="{87F6D9DC-9E54-4710-BD9D-BB1B199C3D25}" presName="rootComposite" presStyleCnt="0"/>
      <dgm:spPr/>
    </dgm:pt>
    <dgm:pt modelId="{FA7C57A8-B5FA-43E3-96E7-182E8FDC9587}" type="pres">
      <dgm:prSet presAssocID="{87F6D9DC-9E54-4710-BD9D-BB1B199C3D25}" presName="rootText" presStyleLbl="node3" presStyleIdx="6" presStyleCnt="10" custScaleX="136817" custScaleY="107270" custLinFactNeighborX="-9812">
        <dgm:presLayoutVars>
          <dgm:chPref val="3"/>
        </dgm:presLayoutVars>
      </dgm:prSet>
      <dgm:spPr/>
    </dgm:pt>
    <dgm:pt modelId="{C2DE879E-EC2E-4D91-A9DD-B59767C4736A}" type="pres">
      <dgm:prSet presAssocID="{87F6D9DC-9E54-4710-BD9D-BB1B199C3D25}" presName="rootConnector" presStyleLbl="node3" presStyleIdx="6" presStyleCnt="10"/>
      <dgm:spPr/>
    </dgm:pt>
    <dgm:pt modelId="{06B3FE1C-8120-4142-89E5-AFECC53DF835}" type="pres">
      <dgm:prSet presAssocID="{87F6D9DC-9E54-4710-BD9D-BB1B199C3D25}" presName="hierChild4" presStyleCnt="0"/>
      <dgm:spPr/>
    </dgm:pt>
    <dgm:pt modelId="{FDD18F3E-A2FF-4E22-AEAB-A2CC7A3A4D61}" type="pres">
      <dgm:prSet presAssocID="{87F6D9DC-9E54-4710-BD9D-BB1B199C3D25}" presName="hierChild5" presStyleCnt="0"/>
      <dgm:spPr/>
    </dgm:pt>
    <dgm:pt modelId="{6402AAAB-4329-4881-80D6-CE016A6A20EA}" type="pres">
      <dgm:prSet presAssocID="{61B81E9F-3639-4E27-805E-C5141310799A}" presName="hierChild5" presStyleCnt="0"/>
      <dgm:spPr/>
    </dgm:pt>
    <dgm:pt modelId="{8C8E84AB-B09A-4AA8-B047-917259A4EC45}" type="pres">
      <dgm:prSet presAssocID="{4CEA68BA-9919-479E-ABAF-405A72A90CCB}" presName="Name37" presStyleLbl="parChTrans1D2" presStyleIdx="3" presStyleCnt="4"/>
      <dgm:spPr/>
    </dgm:pt>
    <dgm:pt modelId="{9EA2EB3A-0AD4-4875-A864-05DDDAF4A174}" type="pres">
      <dgm:prSet presAssocID="{BAB8FCB0-F3BB-434D-B5F2-61489E74A6DD}" presName="hierRoot2" presStyleCnt="0">
        <dgm:presLayoutVars>
          <dgm:hierBranch val="init"/>
        </dgm:presLayoutVars>
      </dgm:prSet>
      <dgm:spPr/>
    </dgm:pt>
    <dgm:pt modelId="{EF974579-6B09-4EB0-81FA-4E34A122A076}" type="pres">
      <dgm:prSet presAssocID="{BAB8FCB0-F3BB-434D-B5F2-61489E74A6DD}" presName="rootComposite" presStyleCnt="0"/>
      <dgm:spPr/>
    </dgm:pt>
    <dgm:pt modelId="{B8841E8E-1C2C-4F65-A319-BA5FF78B0ED6}" type="pres">
      <dgm:prSet presAssocID="{BAB8FCB0-F3BB-434D-B5F2-61489E74A6DD}" presName="rootText" presStyleLbl="node2" presStyleIdx="3" presStyleCnt="4" custScaleX="140446" custScaleY="97697">
        <dgm:presLayoutVars>
          <dgm:chPref val="3"/>
        </dgm:presLayoutVars>
      </dgm:prSet>
      <dgm:spPr/>
    </dgm:pt>
    <dgm:pt modelId="{C00C22FF-47F9-4921-803F-97831A102010}" type="pres">
      <dgm:prSet presAssocID="{BAB8FCB0-F3BB-434D-B5F2-61489E74A6DD}" presName="rootConnector" presStyleLbl="node2" presStyleIdx="3" presStyleCnt="4"/>
      <dgm:spPr/>
    </dgm:pt>
    <dgm:pt modelId="{0EF40821-2869-4BD5-982C-826312004D2B}" type="pres">
      <dgm:prSet presAssocID="{BAB8FCB0-F3BB-434D-B5F2-61489E74A6DD}" presName="hierChild4" presStyleCnt="0"/>
      <dgm:spPr/>
    </dgm:pt>
    <dgm:pt modelId="{79915FCB-7194-4652-9DAF-5278F43878F7}" type="pres">
      <dgm:prSet presAssocID="{F26CB1BE-87FB-4588-93EC-7E5D7293EB51}" presName="Name37" presStyleLbl="parChTrans1D3" presStyleIdx="7" presStyleCnt="10"/>
      <dgm:spPr/>
    </dgm:pt>
    <dgm:pt modelId="{41B900E0-F1BE-4537-B71E-F4F7C44554A4}" type="pres">
      <dgm:prSet presAssocID="{FE0FC2E1-7C14-40A3-921D-3EA39F15EC86}" presName="hierRoot2" presStyleCnt="0">
        <dgm:presLayoutVars>
          <dgm:hierBranch val="init"/>
        </dgm:presLayoutVars>
      </dgm:prSet>
      <dgm:spPr/>
    </dgm:pt>
    <dgm:pt modelId="{7A902987-97B5-4B82-B967-FCA102AE8E57}" type="pres">
      <dgm:prSet presAssocID="{FE0FC2E1-7C14-40A3-921D-3EA39F15EC86}" presName="rootComposite" presStyleCnt="0"/>
      <dgm:spPr/>
    </dgm:pt>
    <dgm:pt modelId="{E54AF57E-F853-4EB1-ACED-3046E314574D}" type="pres">
      <dgm:prSet presAssocID="{FE0FC2E1-7C14-40A3-921D-3EA39F15EC86}" presName="rootText" presStyleLbl="node3" presStyleIdx="7" presStyleCnt="10" custScaleX="136817" custScaleY="107270" custLinFactNeighborX="-9812">
        <dgm:presLayoutVars>
          <dgm:chPref val="3"/>
        </dgm:presLayoutVars>
      </dgm:prSet>
      <dgm:spPr/>
    </dgm:pt>
    <dgm:pt modelId="{F3DB6900-BF30-4BFC-8BB2-CA4EAF22EE5E}" type="pres">
      <dgm:prSet presAssocID="{FE0FC2E1-7C14-40A3-921D-3EA39F15EC86}" presName="rootConnector" presStyleLbl="node3" presStyleIdx="7" presStyleCnt="10"/>
      <dgm:spPr/>
    </dgm:pt>
    <dgm:pt modelId="{50F2D8F4-ED03-4A76-8A24-DDC1BE9463B2}" type="pres">
      <dgm:prSet presAssocID="{FE0FC2E1-7C14-40A3-921D-3EA39F15EC86}" presName="hierChild4" presStyleCnt="0"/>
      <dgm:spPr/>
    </dgm:pt>
    <dgm:pt modelId="{8EB962B9-BECE-4690-BB6A-FDE5FA3E39E0}" type="pres">
      <dgm:prSet presAssocID="{FE0FC2E1-7C14-40A3-921D-3EA39F15EC86}" presName="hierChild5" presStyleCnt="0"/>
      <dgm:spPr/>
    </dgm:pt>
    <dgm:pt modelId="{3DEEBF2C-1BA9-4AAC-8A43-C45A98FF3A36}" type="pres">
      <dgm:prSet presAssocID="{832F14EC-3757-418A-BA7C-B8F6BDB95E65}" presName="Name37" presStyleLbl="parChTrans1D3" presStyleIdx="8" presStyleCnt="10"/>
      <dgm:spPr/>
    </dgm:pt>
    <dgm:pt modelId="{459BD541-5AAD-4C6B-97EE-85C310657A61}" type="pres">
      <dgm:prSet presAssocID="{1C3EEA4B-A05C-4453-B42E-0003E2CAD87E}" presName="hierRoot2" presStyleCnt="0">
        <dgm:presLayoutVars>
          <dgm:hierBranch val="init"/>
        </dgm:presLayoutVars>
      </dgm:prSet>
      <dgm:spPr/>
    </dgm:pt>
    <dgm:pt modelId="{5976B301-0128-467B-B3FA-599882E8F3CB}" type="pres">
      <dgm:prSet presAssocID="{1C3EEA4B-A05C-4453-B42E-0003E2CAD87E}" presName="rootComposite" presStyleCnt="0"/>
      <dgm:spPr/>
    </dgm:pt>
    <dgm:pt modelId="{E4D5CDEA-C802-4536-B12F-06DF6F586645}" type="pres">
      <dgm:prSet presAssocID="{1C3EEA4B-A05C-4453-B42E-0003E2CAD87E}" presName="rootText" presStyleLbl="node3" presStyleIdx="8" presStyleCnt="10" custScaleX="136817" custScaleY="107270" custLinFactNeighborX="-9812">
        <dgm:presLayoutVars>
          <dgm:chPref val="3"/>
        </dgm:presLayoutVars>
      </dgm:prSet>
      <dgm:spPr/>
    </dgm:pt>
    <dgm:pt modelId="{EDC2F060-B286-489A-A83F-F1FA61C6A365}" type="pres">
      <dgm:prSet presAssocID="{1C3EEA4B-A05C-4453-B42E-0003E2CAD87E}" presName="rootConnector" presStyleLbl="node3" presStyleIdx="8" presStyleCnt="10"/>
      <dgm:spPr/>
    </dgm:pt>
    <dgm:pt modelId="{0D30C077-096C-455F-A368-127BF94D6208}" type="pres">
      <dgm:prSet presAssocID="{1C3EEA4B-A05C-4453-B42E-0003E2CAD87E}" presName="hierChild4" presStyleCnt="0"/>
      <dgm:spPr/>
    </dgm:pt>
    <dgm:pt modelId="{E07DD80B-F33C-4871-8670-67FB7F8CBEE3}" type="pres">
      <dgm:prSet presAssocID="{1C3EEA4B-A05C-4453-B42E-0003E2CAD87E}" presName="hierChild5" presStyleCnt="0"/>
      <dgm:spPr/>
    </dgm:pt>
    <dgm:pt modelId="{577F44D5-E35F-4881-A154-1882224AA9A0}" type="pres">
      <dgm:prSet presAssocID="{338FA7C0-0A12-49C3-B6FB-8AD388537917}" presName="Name37" presStyleLbl="parChTrans1D3" presStyleIdx="9" presStyleCnt="10"/>
      <dgm:spPr/>
    </dgm:pt>
    <dgm:pt modelId="{C73B8DA8-AA7B-49AC-8E90-E0F02F6C6613}" type="pres">
      <dgm:prSet presAssocID="{543F1128-9D1B-4043-ABB8-352FD52D97E3}" presName="hierRoot2" presStyleCnt="0">
        <dgm:presLayoutVars>
          <dgm:hierBranch val="init"/>
        </dgm:presLayoutVars>
      </dgm:prSet>
      <dgm:spPr/>
    </dgm:pt>
    <dgm:pt modelId="{5A9BD535-8560-41C8-93EA-C2A59DB6BD93}" type="pres">
      <dgm:prSet presAssocID="{543F1128-9D1B-4043-ABB8-352FD52D97E3}" presName="rootComposite" presStyleCnt="0"/>
      <dgm:spPr/>
    </dgm:pt>
    <dgm:pt modelId="{2BF2C24A-4B8D-4686-A7E5-95C262ECE07E}" type="pres">
      <dgm:prSet presAssocID="{543F1128-9D1B-4043-ABB8-352FD52D97E3}" presName="rootText" presStyleLbl="node3" presStyleIdx="9" presStyleCnt="10" custScaleX="136492" custScaleY="107270" custLinFactNeighborX="-9812">
        <dgm:presLayoutVars>
          <dgm:chPref val="3"/>
        </dgm:presLayoutVars>
      </dgm:prSet>
      <dgm:spPr/>
    </dgm:pt>
    <dgm:pt modelId="{A631003F-B070-4610-9224-AB4DDE150EC8}" type="pres">
      <dgm:prSet presAssocID="{543F1128-9D1B-4043-ABB8-352FD52D97E3}" presName="rootConnector" presStyleLbl="node3" presStyleIdx="9" presStyleCnt="10"/>
      <dgm:spPr/>
    </dgm:pt>
    <dgm:pt modelId="{FF047E5D-36EC-40F3-8872-FD2A1EE06B0C}" type="pres">
      <dgm:prSet presAssocID="{543F1128-9D1B-4043-ABB8-352FD52D97E3}" presName="hierChild4" presStyleCnt="0"/>
      <dgm:spPr/>
    </dgm:pt>
    <dgm:pt modelId="{5C4F6B66-DC64-40AB-B1F2-A9590F924E90}" type="pres">
      <dgm:prSet presAssocID="{543F1128-9D1B-4043-ABB8-352FD52D97E3}" presName="hierChild5" presStyleCnt="0"/>
      <dgm:spPr/>
    </dgm:pt>
    <dgm:pt modelId="{1F1786D9-864F-4A30-AED7-3A549CAA0C57}" type="pres">
      <dgm:prSet presAssocID="{BAB8FCB0-F3BB-434D-B5F2-61489E74A6DD}" presName="hierChild5" presStyleCnt="0"/>
      <dgm:spPr/>
    </dgm:pt>
    <dgm:pt modelId="{6CE328C2-38C0-4CB3-B961-9109EA11654D}" type="pres">
      <dgm:prSet presAssocID="{29CCBE32-5E30-49BF-ACCF-FCA04D8409AB}" presName="hierChild3" presStyleCnt="0"/>
      <dgm:spPr/>
    </dgm:pt>
  </dgm:ptLst>
  <dgm:cxnLst>
    <dgm:cxn modelId="{4F68B403-7268-49CF-BF25-5785BBC8C978}" type="presOf" srcId="{DC3693EC-20D5-42AC-ADE6-C907BFBA581B}" destId="{7FC16911-8FCB-4ADC-90EE-510135395C7F}" srcOrd="0" destOrd="0" presId="urn:microsoft.com/office/officeart/2005/8/layout/orgChart1"/>
    <dgm:cxn modelId="{EBA8690D-EF61-4C09-B0F6-3B997F943780}" srcId="{61B81E9F-3639-4E27-805E-C5141310799A}" destId="{87F6D9DC-9E54-4710-BD9D-BB1B199C3D25}" srcOrd="1" destOrd="0" parTransId="{4D5A89C4-197D-4D72-81EA-79A02919454B}" sibTransId="{80241622-1C21-4DC4-8F1D-458EE46670FC}"/>
    <dgm:cxn modelId="{CAD1A60E-838D-4294-B651-B9606D063D99}" type="presOf" srcId="{65752B71-CB94-4DDB-B3D7-0C61B61681A6}" destId="{1E97E591-D85A-4130-A8F8-F6D1E58B9655}" srcOrd="0" destOrd="0" presId="urn:microsoft.com/office/officeart/2005/8/layout/orgChart1"/>
    <dgm:cxn modelId="{AE5D7E10-B010-49A9-B00C-4065B60A9C22}" type="presOf" srcId="{9FBEDE78-4592-4E67-9FAD-34FBD4524C2C}" destId="{D7D2C8A0-34C3-49B4-885C-9409F69960B9}" srcOrd="1" destOrd="0" presId="urn:microsoft.com/office/officeart/2005/8/layout/orgChart1"/>
    <dgm:cxn modelId="{D3D07E12-FF14-4EE6-A2C2-2466D7BEEA65}" type="presOf" srcId="{E4F47315-639E-4B14-8BC7-ED2D9368036E}" destId="{5F459966-061B-4705-944F-779570F04337}" srcOrd="1" destOrd="0" presId="urn:microsoft.com/office/officeart/2005/8/layout/orgChart1"/>
    <dgm:cxn modelId="{C5EBBC12-BEF6-4A09-AA73-54E390766D28}" type="presOf" srcId="{832F14EC-3757-418A-BA7C-B8F6BDB95E65}" destId="{3DEEBF2C-1BA9-4AAC-8A43-C45A98FF3A36}" srcOrd="0" destOrd="0" presId="urn:microsoft.com/office/officeart/2005/8/layout/orgChart1"/>
    <dgm:cxn modelId="{F318561B-3B78-479C-B8A3-336D600DEEBC}" srcId="{FD684B3C-56FC-4968-A842-233A15315071}" destId="{29CCBE32-5E30-49BF-ACCF-FCA04D8409AB}" srcOrd="0" destOrd="0" parTransId="{195B6860-C161-4779-AD06-6F5D310F7613}" sibTransId="{3196D4F2-8D17-4E82-9EE0-A62EC18DD717}"/>
    <dgm:cxn modelId="{C2608421-CE31-4E0C-9F5B-E58284D92393}" srcId="{29CCBE32-5E30-49BF-ACCF-FCA04D8409AB}" destId="{2E95AFC4-B7DB-45B6-AFA9-DAF1C4158AE6}" srcOrd="1" destOrd="0" parTransId="{BEF6CB01-FB70-4593-B4E0-0E709395DBE2}" sibTransId="{083388F9-B631-48D1-8E87-F55054251318}"/>
    <dgm:cxn modelId="{793CB621-70D6-4027-B0B1-BF7BF73CE532}" type="presOf" srcId="{F0400FAB-67A6-44F7-9126-4B098CE4FEBF}" destId="{457F8137-D7C9-43B1-90E0-7A82A14068F3}" srcOrd="1" destOrd="0" presId="urn:microsoft.com/office/officeart/2005/8/layout/orgChart1"/>
    <dgm:cxn modelId="{3AC63C23-B075-456C-A52F-269963989F0F}" srcId="{2BA5B38B-8121-41D5-A72F-4AAA1EFA3DD3}" destId="{E4F47315-639E-4B14-8BC7-ED2D9368036E}" srcOrd="0" destOrd="0" parTransId="{879C2AE8-EDB6-40B4-BAF8-3DCB1C6B4E6A}" sibTransId="{83A4C5CA-27F6-45E1-9A20-4ABAAD91E190}"/>
    <dgm:cxn modelId="{DD855D27-D01D-4436-BA22-C7616B13FF1F}" type="presOf" srcId="{29CCBE32-5E30-49BF-ACCF-FCA04D8409AB}" destId="{88E204E8-2D74-4B7A-AEDB-BB29C27EEE1F}" srcOrd="0" destOrd="0" presId="urn:microsoft.com/office/officeart/2005/8/layout/orgChart1"/>
    <dgm:cxn modelId="{75C3D327-8831-4B53-8B40-F0ABC9AD02E5}" type="presOf" srcId="{61170427-538C-42B2-8347-22B2BBB4C518}" destId="{6E495346-1AC8-444C-8FDB-0063933F3D47}" srcOrd="0" destOrd="0" presId="urn:microsoft.com/office/officeart/2005/8/layout/orgChart1"/>
    <dgm:cxn modelId="{A3F7E028-20F8-45CB-AA94-6D8CFE07D98D}" srcId="{2E95AFC4-B7DB-45B6-AFA9-DAF1C4158AE6}" destId="{A8BEFFB2-BC8F-4F90-9FDA-0216DF2279EF}" srcOrd="0" destOrd="0" parTransId="{58FCB4A7-B056-48DF-AD35-27FC3A864D48}" sibTransId="{8938DE41-97C2-417C-B711-4ED50ECDB02F}"/>
    <dgm:cxn modelId="{44B2C334-FC36-489E-84EA-0EA6A307E0BC}" type="presOf" srcId="{87F6D9DC-9E54-4710-BD9D-BB1B199C3D25}" destId="{FA7C57A8-B5FA-43E3-96E7-182E8FDC9587}" srcOrd="0" destOrd="0" presId="urn:microsoft.com/office/officeart/2005/8/layout/orgChart1"/>
    <dgm:cxn modelId="{182C5C39-19BE-4F79-BBA0-ABD16E99104F}" type="presOf" srcId="{F0400FAB-67A6-44F7-9126-4B098CE4FEBF}" destId="{97E09E9C-587D-40B1-8775-4B43EA1EDAAB}" srcOrd="0" destOrd="0" presId="urn:microsoft.com/office/officeart/2005/8/layout/orgChart1"/>
    <dgm:cxn modelId="{CD88905D-BB2C-444A-A08F-C7513818E58E}" type="presOf" srcId="{9FBEDE78-4592-4E67-9FAD-34FBD4524C2C}" destId="{BF2C140D-EC47-4E0D-9FDA-32739F8E243A}" srcOrd="0" destOrd="0" presId="urn:microsoft.com/office/officeart/2005/8/layout/orgChart1"/>
    <dgm:cxn modelId="{502FE85F-9B08-4E09-B761-A347422C7E9C}" srcId="{2BA5B38B-8121-41D5-A72F-4AAA1EFA3DD3}" destId="{DC3693EC-20D5-42AC-ADE6-C907BFBA581B}" srcOrd="2" destOrd="0" parTransId="{C3081399-FAAE-43F4-8314-98D008544046}" sibTransId="{8BEC3B0C-F4A5-4DF1-B952-4CBD6B82338E}"/>
    <dgm:cxn modelId="{D2F63842-F790-414C-9783-B869345EFA37}" type="presOf" srcId="{338FA7C0-0A12-49C3-B6FB-8AD388537917}" destId="{577F44D5-E35F-4881-A154-1882224AA9A0}" srcOrd="0" destOrd="0" presId="urn:microsoft.com/office/officeart/2005/8/layout/orgChart1"/>
    <dgm:cxn modelId="{6F1D9866-034E-49FE-9D40-13D7BC75C75D}" type="presOf" srcId="{BEF6CB01-FB70-4593-B4E0-0E709395DBE2}" destId="{2DEB30E4-71DD-4A51-BC11-8C0DAC53A95F}" srcOrd="0" destOrd="0" presId="urn:microsoft.com/office/officeart/2005/8/layout/orgChart1"/>
    <dgm:cxn modelId="{16A1DE6D-B905-4BF4-8DB0-F3E55553F227}" type="presOf" srcId="{2BA5B38B-8121-41D5-A72F-4AAA1EFA3DD3}" destId="{D9775254-EB87-4A70-9D3E-65527CD5DF1D}" srcOrd="1" destOrd="0" presId="urn:microsoft.com/office/officeart/2005/8/layout/orgChart1"/>
    <dgm:cxn modelId="{752C2772-ED11-4C64-A5B3-8BDE2E5B25FF}" type="presOf" srcId="{11F77B38-B96D-4FD2-847E-B93951E4ACC8}" destId="{16C86A7B-648F-499A-A3E1-09093D513188}" srcOrd="0" destOrd="0" presId="urn:microsoft.com/office/officeart/2005/8/layout/orgChart1"/>
    <dgm:cxn modelId="{A22EDD53-1820-4AA8-9197-4C97D16CD8CA}" type="presOf" srcId="{E4F47315-639E-4B14-8BC7-ED2D9368036E}" destId="{C74A9E70-A0E6-4EA0-84F7-AB7AD042670E}" srcOrd="0" destOrd="0" presId="urn:microsoft.com/office/officeart/2005/8/layout/orgChart1"/>
    <dgm:cxn modelId="{42611D5A-2B57-4BFA-A81D-BABB3F7C5178}" type="presOf" srcId="{FE0FC2E1-7C14-40A3-921D-3EA39F15EC86}" destId="{E54AF57E-F853-4EB1-ACED-3046E314574D}" srcOrd="0" destOrd="0" presId="urn:microsoft.com/office/officeart/2005/8/layout/orgChart1"/>
    <dgm:cxn modelId="{4CD0897B-FAFE-4567-9B19-B2627B5B3C59}" type="presOf" srcId="{FD684B3C-56FC-4968-A842-233A15315071}" destId="{F3179CFE-488F-4A7F-B43F-0BB96352C268}" srcOrd="0" destOrd="0" presId="urn:microsoft.com/office/officeart/2005/8/layout/orgChart1"/>
    <dgm:cxn modelId="{F21AA280-140A-424F-82A2-9CD50EFB5660}" type="presOf" srcId="{543F1128-9D1B-4043-ABB8-352FD52D97E3}" destId="{2BF2C24A-4B8D-4686-A7E5-95C262ECE07E}" srcOrd="0" destOrd="0" presId="urn:microsoft.com/office/officeart/2005/8/layout/orgChart1"/>
    <dgm:cxn modelId="{D01EDB81-1F43-42CB-BEF5-A7987DC2B9B1}" type="presOf" srcId="{1C3EEA4B-A05C-4453-B42E-0003E2CAD87E}" destId="{E4D5CDEA-C802-4536-B12F-06DF6F586645}" srcOrd="0" destOrd="0" presId="urn:microsoft.com/office/officeart/2005/8/layout/orgChart1"/>
    <dgm:cxn modelId="{DDA37283-C95D-4926-9BCE-38256E3391E8}" type="presOf" srcId="{4D5A89C4-197D-4D72-81EA-79A02919454B}" destId="{52DEC78A-2A29-4854-ADE6-65BABF96D1E8}" srcOrd="0" destOrd="0" presId="urn:microsoft.com/office/officeart/2005/8/layout/orgChart1"/>
    <dgm:cxn modelId="{FC6DA785-F8FC-43E9-9C28-C42E7AC7AF50}" srcId="{29CCBE32-5E30-49BF-ACCF-FCA04D8409AB}" destId="{BAB8FCB0-F3BB-434D-B5F2-61489E74A6DD}" srcOrd="3" destOrd="0" parTransId="{4CEA68BA-9919-479E-ABAF-405A72A90CCB}" sibTransId="{A48BAD78-2FDB-4D3F-88CA-35BA97AE66DC}"/>
    <dgm:cxn modelId="{0A53CD88-AB63-4551-98A9-C222AB278C76}" srcId="{BAB8FCB0-F3BB-434D-B5F2-61489E74A6DD}" destId="{FE0FC2E1-7C14-40A3-921D-3EA39F15EC86}" srcOrd="0" destOrd="0" parTransId="{F26CB1BE-87FB-4588-93EC-7E5D7293EB51}" sibTransId="{ADB7F45D-22BE-43DB-AB9B-0D641CC0288D}"/>
    <dgm:cxn modelId="{D331AC89-D4BE-4591-AA2A-CFAA5ACD1FE2}" type="presOf" srcId="{543F1128-9D1B-4043-ABB8-352FD52D97E3}" destId="{A631003F-B070-4610-9224-AB4DDE150EC8}" srcOrd="1" destOrd="0" presId="urn:microsoft.com/office/officeart/2005/8/layout/orgChart1"/>
    <dgm:cxn modelId="{0E34AD8B-6331-4D21-9C18-FE55284FC939}" type="presOf" srcId="{C3081399-FAAE-43F4-8314-98D008544046}" destId="{68B574C0-F0E1-438C-BF1F-B8A6A5C70F57}" srcOrd="0" destOrd="0" presId="urn:microsoft.com/office/officeart/2005/8/layout/orgChart1"/>
    <dgm:cxn modelId="{BA5A808C-3BEF-4521-8359-DCE80C49097C}" type="presOf" srcId="{87F6D9DC-9E54-4710-BD9D-BB1B199C3D25}" destId="{C2DE879E-EC2E-4D91-A9DD-B59767C4736A}" srcOrd="1" destOrd="0" presId="urn:microsoft.com/office/officeart/2005/8/layout/orgChart1"/>
    <dgm:cxn modelId="{B5CA3A92-D967-4DEC-B25F-CFBAEB72D003}" type="presOf" srcId="{F26CB1BE-87FB-4588-93EC-7E5D7293EB51}" destId="{79915FCB-7194-4652-9DAF-5278F43878F7}" srcOrd="0" destOrd="0" presId="urn:microsoft.com/office/officeart/2005/8/layout/orgChart1"/>
    <dgm:cxn modelId="{9CF1F993-3FB6-448F-B993-6E5BB0060316}" type="presOf" srcId="{FE0FC2E1-7C14-40A3-921D-3EA39F15EC86}" destId="{F3DB6900-BF30-4BFC-8BB2-CA4EAF22EE5E}" srcOrd="1" destOrd="0" presId="urn:microsoft.com/office/officeart/2005/8/layout/orgChart1"/>
    <dgm:cxn modelId="{EE15F0A3-9137-42EF-91B3-C38BC0D1BC64}" srcId="{BAB8FCB0-F3BB-434D-B5F2-61489E74A6DD}" destId="{1C3EEA4B-A05C-4453-B42E-0003E2CAD87E}" srcOrd="1" destOrd="0" parTransId="{832F14EC-3757-418A-BA7C-B8F6BDB95E65}" sibTransId="{558E52B4-1541-4FEA-A516-E75AB72B5662}"/>
    <dgm:cxn modelId="{471EB0A5-4730-4995-A687-8CB7AAC675AF}" type="presOf" srcId="{58FCB4A7-B056-48DF-AD35-27FC3A864D48}" destId="{C50F2EDB-94FB-47DC-94F6-E0E214224A00}" srcOrd="0" destOrd="0" presId="urn:microsoft.com/office/officeart/2005/8/layout/orgChart1"/>
    <dgm:cxn modelId="{6BE6B4A7-95D1-409C-B3AF-28919AFC5B9D}" srcId="{2E95AFC4-B7DB-45B6-AFA9-DAF1C4158AE6}" destId="{9FBEDE78-4592-4E67-9FAD-34FBD4524C2C}" srcOrd="1" destOrd="0" parTransId="{D1AB964B-007A-4304-AEBB-ED28867B093D}" sibTransId="{586FB042-C88A-49D4-9D0A-C0FC2F1866CE}"/>
    <dgm:cxn modelId="{1837E3AB-3EA7-41B9-B918-078328D4B597}" type="presOf" srcId="{2BA5B38B-8121-41D5-A72F-4AAA1EFA3DD3}" destId="{EBF81F67-5B76-46DE-9778-FD841C2141C2}" srcOrd="0" destOrd="0" presId="urn:microsoft.com/office/officeart/2005/8/layout/orgChart1"/>
    <dgm:cxn modelId="{B651DDAE-F557-4F23-A2F5-9C4677FFD118}" type="presOf" srcId="{2E95AFC4-B7DB-45B6-AFA9-DAF1C4158AE6}" destId="{7C464861-EE16-474D-8171-ABB234200FD4}" srcOrd="0" destOrd="0" presId="urn:microsoft.com/office/officeart/2005/8/layout/orgChart1"/>
    <dgm:cxn modelId="{ABE421B2-22A5-42F8-90C8-7C3B6A4CA8EA}" type="presOf" srcId="{2E95AFC4-B7DB-45B6-AFA9-DAF1C4158AE6}" destId="{C50CF3C4-2970-4EB5-8D19-A5762477CF64}" srcOrd="1" destOrd="0" presId="urn:microsoft.com/office/officeart/2005/8/layout/orgChart1"/>
    <dgm:cxn modelId="{05A240B2-D52C-4A29-BE4C-AD80B3051EA3}" type="presOf" srcId="{BAB8FCB0-F3BB-434D-B5F2-61489E74A6DD}" destId="{C00C22FF-47F9-4921-803F-97831A102010}" srcOrd="1" destOrd="0" presId="urn:microsoft.com/office/officeart/2005/8/layout/orgChart1"/>
    <dgm:cxn modelId="{CC4102BA-85A7-48A6-84E3-9BFAE357AD5C}" type="presOf" srcId="{FE459D0E-3A8E-415E-83E4-D9F156DB4ABA}" destId="{7895060D-36A7-4772-8AC7-2F8967F5EA5A}" srcOrd="0" destOrd="0" presId="urn:microsoft.com/office/officeart/2005/8/layout/orgChart1"/>
    <dgm:cxn modelId="{DDB938BB-0585-4A49-9517-9BB279D6466D}" type="presOf" srcId="{1C3EEA4B-A05C-4453-B42E-0003E2CAD87E}" destId="{EDC2F060-B286-489A-A83F-F1FA61C6A365}" srcOrd="1" destOrd="0" presId="urn:microsoft.com/office/officeart/2005/8/layout/orgChart1"/>
    <dgm:cxn modelId="{B2B073BF-3D6F-4ED9-86A7-B108A3282F14}" type="presOf" srcId="{61B81E9F-3639-4E27-805E-C5141310799A}" destId="{B9A3B085-BA2C-4D19-9D3E-8BFE31FD4431}" srcOrd="1" destOrd="0" presId="urn:microsoft.com/office/officeart/2005/8/layout/orgChart1"/>
    <dgm:cxn modelId="{3EE85DC0-A847-462C-8F7D-136BB9509176}" type="presOf" srcId="{2596847F-1994-4299-BC0E-8922EA23EA5D}" destId="{F55E1D86-47E4-4910-8B25-36D8451136A3}" srcOrd="0" destOrd="0" presId="urn:microsoft.com/office/officeart/2005/8/layout/orgChart1"/>
    <dgm:cxn modelId="{77A7C7C4-8D53-447B-A1D5-8FEBF17119C3}" type="presOf" srcId="{D1AB964B-007A-4304-AEBB-ED28867B093D}" destId="{2793B61C-08BD-4707-A925-9F479F33EB64}" srcOrd="0" destOrd="0" presId="urn:microsoft.com/office/officeart/2005/8/layout/orgChart1"/>
    <dgm:cxn modelId="{3F9DE6C5-1A35-423A-B520-0AEFCB3D00DC}" srcId="{29CCBE32-5E30-49BF-ACCF-FCA04D8409AB}" destId="{2BA5B38B-8121-41D5-A72F-4AAA1EFA3DD3}" srcOrd="0" destOrd="0" parTransId="{11F77B38-B96D-4FD2-847E-B93951E4ACC8}" sibTransId="{A5A73AFA-9511-4658-AE08-DF01D2B75FB3}"/>
    <dgm:cxn modelId="{2424F7C9-7C86-41D0-A30A-C2F56C72B5AC}" type="presOf" srcId="{879C2AE8-EDB6-40B4-BAF8-3DCB1C6B4E6A}" destId="{382F3E57-AB29-4E56-A376-CF6D74CA66C5}" srcOrd="0" destOrd="0" presId="urn:microsoft.com/office/officeart/2005/8/layout/orgChart1"/>
    <dgm:cxn modelId="{1E793FD7-34F4-40D5-8EC4-D556FD2FF4BA}" type="presOf" srcId="{DC3693EC-20D5-42AC-ADE6-C907BFBA581B}" destId="{3885D9A2-2B0D-44AF-828F-2A82772DE81F}" srcOrd="1" destOrd="0" presId="urn:microsoft.com/office/officeart/2005/8/layout/orgChart1"/>
    <dgm:cxn modelId="{877991DE-90E3-4949-8CE0-0ADE8ABB45F0}" srcId="{29CCBE32-5E30-49BF-ACCF-FCA04D8409AB}" destId="{61B81E9F-3639-4E27-805E-C5141310799A}" srcOrd="2" destOrd="0" parTransId="{2596847F-1994-4299-BC0E-8922EA23EA5D}" sibTransId="{5093686F-2FEC-41CA-9E71-180D6A13B7D4}"/>
    <dgm:cxn modelId="{21D25DEB-7386-4DC5-9A55-D73F46976F07}" type="presOf" srcId="{29CCBE32-5E30-49BF-ACCF-FCA04D8409AB}" destId="{10AEDBDF-5F29-4CB8-B8FB-61E3B035DDC8}" srcOrd="1" destOrd="0" presId="urn:microsoft.com/office/officeart/2005/8/layout/orgChart1"/>
    <dgm:cxn modelId="{D31373EB-FAB6-4523-A389-42749C4F699E}" type="presOf" srcId="{4CEA68BA-9919-479E-ABAF-405A72A90CCB}" destId="{8C8E84AB-B09A-4AA8-B047-917259A4EC45}" srcOrd="0" destOrd="0" presId="urn:microsoft.com/office/officeart/2005/8/layout/orgChart1"/>
    <dgm:cxn modelId="{3D7312F0-F12B-4970-80C4-AAD19976A340}" srcId="{2BA5B38B-8121-41D5-A72F-4AAA1EFA3DD3}" destId="{F0400FAB-67A6-44F7-9126-4B098CE4FEBF}" srcOrd="1" destOrd="0" parTransId="{FE459D0E-3A8E-415E-83E4-D9F156DB4ABA}" sibTransId="{657E651A-B401-48B0-9BE6-751EE6788C8E}"/>
    <dgm:cxn modelId="{57E524F1-6197-42B4-9D91-E49AF0A60D31}" type="presOf" srcId="{61B81E9F-3639-4E27-805E-C5141310799A}" destId="{5B27D9B4-68B1-411A-A33B-5E847EF777A8}" srcOrd="0" destOrd="0" presId="urn:microsoft.com/office/officeart/2005/8/layout/orgChart1"/>
    <dgm:cxn modelId="{91F843F3-3268-40A3-A4FA-6F2516B6A0AB}" type="presOf" srcId="{A8BEFFB2-BC8F-4F90-9FDA-0216DF2279EF}" destId="{2BFF874A-37DE-44FE-B039-50020495440A}" srcOrd="1" destOrd="0" presId="urn:microsoft.com/office/officeart/2005/8/layout/orgChart1"/>
    <dgm:cxn modelId="{61684DF6-5D37-4F9B-AB83-306C02110F91}" type="presOf" srcId="{A8BEFFB2-BC8F-4F90-9FDA-0216DF2279EF}" destId="{5C17BCB2-B1A9-434D-8EA3-3811F5E5CFDF}" srcOrd="0" destOrd="0" presId="urn:microsoft.com/office/officeart/2005/8/layout/orgChart1"/>
    <dgm:cxn modelId="{CD7B54F7-1458-46EB-83C8-7613B1DE5EB3}" srcId="{61B81E9F-3639-4E27-805E-C5141310799A}" destId="{61170427-538C-42B2-8347-22B2BBB4C518}" srcOrd="0" destOrd="0" parTransId="{65752B71-CB94-4DDB-B3D7-0C61B61681A6}" sibTransId="{C5D82FD3-5CD9-4A33-A854-7B52A8659F4F}"/>
    <dgm:cxn modelId="{FE29EBF8-16B6-414F-B13C-AF2B2DBBB9D6}" srcId="{BAB8FCB0-F3BB-434D-B5F2-61489E74A6DD}" destId="{543F1128-9D1B-4043-ABB8-352FD52D97E3}" srcOrd="2" destOrd="0" parTransId="{338FA7C0-0A12-49C3-B6FB-8AD388537917}" sibTransId="{0DAD950D-47D9-4379-BF48-F791FC25614E}"/>
    <dgm:cxn modelId="{978F5BFB-D696-4239-BDD6-DCDF9ED9D9A3}" type="presOf" srcId="{61170427-538C-42B2-8347-22B2BBB4C518}" destId="{478829C6-5534-4765-A528-4CBA06D5F6F5}" srcOrd="1" destOrd="0" presId="urn:microsoft.com/office/officeart/2005/8/layout/orgChart1"/>
    <dgm:cxn modelId="{46C483FF-BC69-46BB-ABC5-1332081AD623}" type="presOf" srcId="{BAB8FCB0-F3BB-434D-B5F2-61489E74A6DD}" destId="{B8841E8E-1C2C-4F65-A319-BA5FF78B0ED6}" srcOrd="0" destOrd="0" presId="urn:microsoft.com/office/officeart/2005/8/layout/orgChart1"/>
    <dgm:cxn modelId="{A5C7ACFA-4727-40CB-B597-AB2A350A88EF}" type="presParOf" srcId="{F3179CFE-488F-4A7F-B43F-0BB96352C268}" destId="{A192AE1F-F0B3-4550-9EB2-F572D2CFAA6D}" srcOrd="0" destOrd="0" presId="urn:microsoft.com/office/officeart/2005/8/layout/orgChart1"/>
    <dgm:cxn modelId="{01F598BF-340B-45F5-8B72-87D8FED53E65}" type="presParOf" srcId="{A192AE1F-F0B3-4550-9EB2-F572D2CFAA6D}" destId="{08192D42-3269-4618-90C6-B55FB2373486}" srcOrd="0" destOrd="0" presId="urn:microsoft.com/office/officeart/2005/8/layout/orgChart1"/>
    <dgm:cxn modelId="{14DBB1EA-858A-4EB9-831E-51307211670F}" type="presParOf" srcId="{08192D42-3269-4618-90C6-B55FB2373486}" destId="{88E204E8-2D74-4B7A-AEDB-BB29C27EEE1F}" srcOrd="0" destOrd="0" presId="urn:microsoft.com/office/officeart/2005/8/layout/orgChart1"/>
    <dgm:cxn modelId="{D96E2140-7B3A-494A-8504-412720A328AF}" type="presParOf" srcId="{08192D42-3269-4618-90C6-B55FB2373486}" destId="{10AEDBDF-5F29-4CB8-B8FB-61E3B035DDC8}" srcOrd="1" destOrd="0" presId="urn:microsoft.com/office/officeart/2005/8/layout/orgChart1"/>
    <dgm:cxn modelId="{B10D9C4C-AD58-4115-AC34-8A212562679D}" type="presParOf" srcId="{A192AE1F-F0B3-4550-9EB2-F572D2CFAA6D}" destId="{CA005832-697B-4811-B97B-4C20FBE7BCB9}" srcOrd="1" destOrd="0" presId="urn:microsoft.com/office/officeart/2005/8/layout/orgChart1"/>
    <dgm:cxn modelId="{33D8949B-88A5-4D5C-9898-0878C98438B9}" type="presParOf" srcId="{CA005832-697B-4811-B97B-4C20FBE7BCB9}" destId="{16C86A7B-648F-499A-A3E1-09093D513188}" srcOrd="0" destOrd="0" presId="urn:microsoft.com/office/officeart/2005/8/layout/orgChart1"/>
    <dgm:cxn modelId="{446B8DF9-BF03-4E25-B10B-4965FE8BC479}" type="presParOf" srcId="{CA005832-697B-4811-B97B-4C20FBE7BCB9}" destId="{9E2D5646-2844-43F9-9E0C-EE39C2E8416F}" srcOrd="1" destOrd="0" presId="urn:microsoft.com/office/officeart/2005/8/layout/orgChart1"/>
    <dgm:cxn modelId="{939C43AC-97BF-46E5-8FD7-B414983F4F83}" type="presParOf" srcId="{9E2D5646-2844-43F9-9E0C-EE39C2E8416F}" destId="{5566BB71-384D-4DE0-803E-406E4FE7FF31}" srcOrd="0" destOrd="0" presId="urn:microsoft.com/office/officeart/2005/8/layout/orgChart1"/>
    <dgm:cxn modelId="{A381E073-BBD7-4622-A63C-89327664E30D}" type="presParOf" srcId="{5566BB71-384D-4DE0-803E-406E4FE7FF31}" destId="{EBF81F67-5B76-46DE-9778-FD841C2141C2}" srcOrd="0" destOrd="0" presId="urn:microsoft.com/office/officeart/2005/8/layout/orgChart1"/>
    <dgm:cxn modelId="{EDB8E88A-5D54-4ABC-806D-927B8A276496}" type="presParOf" srcId="{5566BB71-384D-4DE0-803E-406E4FE7FF31}" destId="{D9775254-EB87-4A70-9D3E-65527CD5DF1D}" srcOrd="1" destOrd="0" presId="urn:microsoft.com/office/officeart/2005/8/layout/orgChart1"/>
    <dgm:cxn modelId="{E1B7B3C6-E418-45E7-9688-753DEB6841CE}" type="presParOf" srcId="{9E2D5646-2844-43F9-9E0C-EE39C2E8416F}" destId="{7BA2D41E-F589-4508-98BC-8043F80521C0}" srcOrd="1" destOrd="0" presId="urn:microsoft.com/office/officeart/2005/8/layout/orgChart1"/>
    <dgm:cxn modelId="{55228C86-ED77-48BC-B96F-8BB6B5111E1F}" type="presParOf" srcId="{7BA2D41E-F589-4508-98BC-8043F80521C0}" destId="{382F3E57-AB29-4E56-A376-CF6D74CA66C5}" srcOrd="0" destOrd="0" presId="urn:microsoft.com/office/officeart/2005/8/layout/orgChart1"/>
    <dgm:cxn modelId="{2AE49472-930E-45D4-9665-2C9D59F22135}" type="presParOf" srcId="{7BA2D41E-F589-4508-98BC-8043F80521C0}" destId="{C4A7434B-779A-4647-AC2E-BB10EAE836DB}" srcOrd="1" destOrd="0" presId="urn:microsoft.com/office/officeart/2005/8/layout/orgChart1"/>
    <dgm:cxn modelId="{725B510B-189C-4243-BA58-B5D8B49EA84F}" type="presParOf" srcId="{C4A7434B-779A-4647-AC2E-BB10EAE836DB}" destId="{766C3CC3-6C2E-4031-92FD-88DD078276DF}" srcOrd="0" destOrd="0" presId="urn:microsoft.com/office/officeart/2005/8/layout/orgChart1"/>
    <dgm:cxn modelId="{1204E5CF-FB0B-41B3-81F6-1E304F59CB80}" type="presParOf" srcId="{766C3CC3-6C2E-4031-92FD-88DD078276DF}" destId="{C74A9E70-A0E6-4EA0-84F7-AB7AD042670E}" srcOrd="0" destOrd="0" presId="urn:microsoft.com/office/officeart/2005/8/layout/orgChart1"/>
    <dgm:cxn modelId="{5819F71C-0CA8-4FAA-9403-D4352E447FFC}" type="presParOf" srcId="{766C3CC3-6C2E-4031-92FD-88DD078276DF}" destId="{5F459966-061B-4705-944F-779570F04337}" srcOrd="1" destOrd="0" presId="urn:microsoft.com/office/officeart/2005/8/layout/orgChart1"/>
    <dgm:cxn modelId="{C897BC1B-C01D-4C38-8A2A-7F1BB86429F3}" type="presParOf" srcId="{C4A7434B-779A-4647-AC2E-BB10EAE836DB}" destId="{9E114740-43E7-4244-9F63-3448C6DBB0D6}" srcOrd="1" destOrd="0" presId="urn:microsoft.com/office/officeart/2005/8/layout/orgChart1"/>
    <dgm:cxn modelId="{196FA0DD-4FDF-4CB9-BE18-C5CCFDD63A2D}" type="presParOf" srcId="{C4A7434B-779A-4647-AC2E-BB10EAE836DB}" destId="{AFC67314-ED8A-4DA9-AFC8-4D4B573F2116}" srcOrd="2" destOrd="0" presId="urn:microsoft.com/office/officeart/2005/8/layout/orgChart1"/>
    <dgm:cxn modelId="{F83A712E-6D37-490B-A8DF-014BA8BBFDC8}" type="presParOf" srcId="{7BA2D41E-F589-4508-98BC-8043F80521C0}" destId="{7895060D-36A7-4772-8AC7-2F8967F5EA5A}" srcOrd="2" destOrd="0" presId="urn:microsoft.com/office/officeart/2005/8/layout/orgChart1"/>
    <dgm:cxn modelId="{B7AC71A5-7F3E-4422-850A-D39B0DC0416B}" type="presParOf" srcId="{7BA2D41E-F589-4508-98BC-8043F80521C0}" destId="{6F05AE5E-D480-4D98-A113-A93D7633E954}" srcOrd="3" destOrd="0" presId="urn:microsoft.com/office/officeart/2005/8/layout/orgChart1"/>
    <dgm:cxn modelId="{7D500CA9-07CF-41CA-8775-1F8BDA7A2C76}" type="presParOf" srcId="{6F05AE5E-D480-4D98-A113-A93D7633E954}" destId="{07946581-A309-4116-956D-D408D288B2CF}" srcOrd="0" destOrd="0" presId="urn:microsoft.com/office/officeart/2005/8/layout/orgChart1"/>
    <dgm:cxn modelId="{A0008E42-CBAB-483F-AFF7-2BF73F4A9459}" type="presParOf" srcId="{07946581-A309-4116-956D-D408D288B2CF}" destId="{97E09E9C-587D-40B1-8775-4B43EA1EDAAB}" srcOrd="0" destOrd="0" presId="urn:microsoft.com/office/officeart/2005/8/layout/orgChart1"/>
    <dgm:cxn modelId="{3851266B-C378-4929-9ACB-3DAC5A89640C}" type="presParOf" srcId="{07946581-A309-4116-956D-D408D288B2CF}" destId="{457F8137-D7C9-43B1-90E0-7A82A14068F3}" srcOrd="1" destOrd="0" presId="urn:microsoft.com/office/officeart/2005/8/layout/orgChart1"/>
    <dgm:cxn modelId="{6424E5C6-D0FF-4189-A9A5-A65F3089FDF9}" type="presParOf" srcId="{6F05AE5E-D480-4D98-A113-A93D7633E954}" destId="{5E8E2684-D87C-4001-A532-0A9A0E6D34F2}" srcOrd="1" destOrd="0" presId="urn:microsoft.com/office/officeart/2005/8/layout/orgChart1"/>
    <dgm:cxn modelId="{64525D4A-9DF8-4B41-B9EC-998129533A39}" type="presParOf" srcId="{6F05AE5E-D480-4D98-A113-A93D7633E954}" destId="{8B2D16C3-F752-4EA0-AB05-27730F726BE8}" srcOrd="2" destOrd="0" presId="urn:microsoft.com/office/officeart/2005/8/layout/orgChart1"/>
    <dgm:cxn modelId="{B84D5E15-790C-47B2-A58A-41D66395BF24}" type="presParOf" srcId="{7BA2D41E-F589-4508-98BC-8043F80521C0}" destId="{68B574C0-F0E1-438C-BF1F-B8A6A5C70F57}" srcOrd="4" destOrd="0" presId="urn:microsoft.com/office/officeart/2005/8/layout/orgChart1"/>
    <dgm:cxn modelId="{9944632F-720B-4922-90F5-37F8286D536E}" type="presParOf" srcId="{7BA2D41E-F589-4508-98BC-8043F80521C0}" destId="{FFBB5AB9-8AA2-4401-9333-F274A1C518D6}" srcOrd="5" destOrd="0" presId="urn:microsoft.com/office/officeart/2005/8/layout/orgChart1"/>
    <dgm:cxn modelId="{AC775821-17ED-4C77-B0A3-B67D22C17D7F}" type="presParOf" srcId="{FFBB5AB9-8AA2-4401-9333-F274A1C518D6}" destId="{49D0F79F-AC85-4B88-AEC8-4FE5977988A6}" srcOrd="0" destOrd="0" presId="urn:microsoft.com/office/officeart/2005/8/layout/orgChart1"/>
    <dgm:cxn modelId="{86FEFB84-0605-4032-99D1-E5E52BA83177}" type="presParOf" srcId="{49D0F79F-AC85-4B88-AEC8-4FE5977988A6}" destId="{7FC16911-8FCB-4ADC-90EE-510135395C7F}" srcOrd="0" destOrd="0" presId="urn:microsoft.com/office/officeart/2005/8/layout/orgChart1"/>
    <dgm:cxn modelId="{775F880B-30CA-4FC0-AFD6-B7126D28EEA6}" type="presParOf" srcId="{49D0F79F-AC85-4B88-AEC8-4FE5977988A6}" destId="{3885D9A2-2B0D-44AF-828F-2A82772DE81F}" srcOrd="1" destOrd="0" presId="urn:microsoft.com/office/officeart/2005/8/layout/orgChart1"/>
    <dgm:cxn modelId="{B72A5AE6-CF4F-422C-8275-B37A2B570934}" type="presParOf" srcId="{FFBB5AB9-8AA2-4401-9333-F274A1C518D6}" destId="{2AB0E2FC-FFBE-44FF-AB32-8AD0EE17D474}" srcOrd="1" destOrd="0" presId="urn:microsoft.com/office/officeart/2005/8/layout/orgChart1"/>
    <dgm:cxn modelId="{33F50E72-B386-4946-B619-F2137148D66B}" type="presParOf" srcId="{FFBB5AB9-8AA2-4401-9333-F274A1C518D6}" destId="{DF095356-AB37-4AEB-B7FC-80B5E870A5B6}" srcOrd="2" destOrd="0" presId="urn:microsoft.com/office/officeart/2005/8/layout/orgChart1"/>
    <dgm:cxn modelId="{805E2BD5-69F8-4846-A4DA-492C853AE97F}" type="presParOf" srcId="{9E2D5646-2844-43F9-9E0C-EE39C2E8416F}" destId="{E52606FA-38D3-4995-82C8-1CC20E967915}" srcOrd="2" destOrd="0" presId="urn:microsoft.com/office/officeart/2005/8/layout/orgChart1"/>
    <dgm:cxn modelId="{91494DFF-5EBE-4D31-8612-9954560E71EA}" type="presParOf" srcId="{CA005832-697B-4811-B97B-4C20FBE7BCB9}" destId="{2DEB30E4-71DD-4A51-BC11-8C0DAC53A95F}" srcOrd="2" destOrd="0" presId="urn:microsoft.com/office/officeart/2005/8/layout/orgChart1"/>
    <dgm:cxn modelId="{8047B368-D61D-4E10-8EC5-D113C9672BB3}" type="presParOf" srcId="{CA005832-697B-4811-B97B-4C20FBE7BCB9}" destId="{0A09A825-A691-4FD6-ADB3-F6584362FFDB}" srcOrd="3" destOrd="0" presId="urn:microsoft.com/office/officeart/2005/8/layout/orgChart1"/>
    <dgm:cxn modelId="{97957D3A-A6BA-4F70-9544-ADF3442B6E4F}" type="presParOf" srcId="{0A09A825-A691-4FD6-ADB3-F6584362FFDB}" destId="{9EFF8027-35F8-44E2-8C7B-C07C760F2460}" srcOrd="0" destOrd="0" presId="urn:microsoft.com/office/officeart/2005/8/layout/orgChart1"/>
    <dgm:cxn modelId="{BCB90462-543D-444C-8B36-13E5FC218EF5}" type="presParOf" srcId="{9EFF8027-35F8-44E2-8C7B-C07C760F2460}" destId="{7C464861-EE16-474D-8171-ABB234200FD4}" srcOrd="0" destOrd="0" presId="urn:microsoft.com/office/officeart/2005/8/layout/orgChart1"/>
    <dgm:cxn modelId="{0B5A4B25-B80A-48EB-844B-EF55D10A7A23}" type="presParOf" srcId="{9EFF8027-35F8-44E2-8C7B-C07C760F2460}" destId="{C50CF3C4-2970-4EB5-8D19-A5762477CF64}" srcOrd="1" destOrd="0" presId="urn:microsoft.com/office/officeart/2005/8/layout/orgChart1"/>
    <dgm:cxn modelId="{709C3FBC-03CF-400E-A642-8FE3DCE017E8}" type="presParOf" srcId="{0A09A825-A691-4FD6-ADB3-F6584362FFDB}" destId="{790E2F94-61A7-4124-BDB2-670A5FFCA16A}" srcOrd="1" destOrd="0" presId="urn:microsoft.com/office/officeart/2005/8/layout/orgChart1"/>
    <dgm:cxn modelId="{D3F58584-D197-4D37-951B-5883F7F8B207}" type="presParOf" srcId="{790E2F94-61A7-4124-BDB2-670A5FFCA16A}" destId="{C50F2EDB-94FB-47DC-94F6-E0E214224A00}" srcOrd="0" destOrd="0" presId="urn:microsoft.com/office/officeart/2005/8/layout/orgChart1"/>
    <dgm:cxn modelId="{CEEB7B77-A3CA-47FE-8A1E-8588C8FAD79A}" type="presParOf" srcId="{790E2F94-61A7-4124-BDB2-670A5FFCA16A}" destId="{83709443-5B0A-495F-A20E-94AC85BD3103}" srcOrd="1" destOrd="0" presId="urn:microsoft.com/office/officeart/2005/8/layout/orgChart1"/>
    <dgm:cxn modelId="{A74907ED-3A1C-4DF5-96E3-A5EFDF9B6AC6}" type="presParOf" srcId="{83709443-5B0A-495F-A20E-94AC85BD3103}" destId="{A3F6720C-922D-41E2-98A6-FD738AD8977F}" srcOrd="0" destOrd="0" presId="urn:microsoft.com/office/officeart/2005/8/layout/orgChart1"/>
    <dgm:cxn modelId="{1B549449-CB45-46F9-ADEC-46548B1E18A8}" type="presParOf" srcId="{A3F6720C-922D-41E2-98A6-FD738AD8977F}" destId="{5C17BCB2-B1A9-434D-8EA3-3811F5E5CFDF}" srcOrd="0" destOrd="0" presId="urn:microsoft.com/office/officeart/2005/8/layout/orgChart1"/>
    <dgm:cxn modelId="{1B335248-AEC3-457F-891A-16E1227278B3}" type="presParOf" srcId="{A3F6720C-922D-41E2-98A6-FD738AD8977F}" destId="{2BFF874A-37DE-44FE-B039-50020495440A}" srcOrd="1" destOrd="0" presId="urn:microsoft.com/office/officeart/2005/8/layout/orgChart1"/>
    <dgm:cxn modelId="{F3D53FA1-4918-42E4-BA5A-9DD880BFB4D5}" type="presParOf" srcId="{83709443-5B0A-495F-A20E-94AC85BD3103}" destId="{B640879E-8133-4610-8659-66EEE84429F8}" srcOrd="1" destOrd="0" presId="urn:microsoft.com/office/officeart/2005/8/layout/orgChart1"/>
    <dgm:cxn modelId="{2829D1D1-2277-4E43-B618-ADC88FB7D637}" type="presParOf" srcId="{83709443-5B0A-495F-A20E-94AC85BD3103}" destId="{4FA19379-13F9-412D-8AA5-0051BA3C8847}" srcOrd="2" destOrd="0" presId="urn:microsoft.com/office/officeart/2005/8/layout/orgChart1"/>
    <dgm:cxn modelId="{DC188D80-1AAC-47C7-A08F-5B2E14C8B46A}" type="presParOf" srcId="{790E2F94-61A7-4124-BDB2-670A5FFCA16A}" destId="{2793B61C-08BD-4707-A925-9F479F33EB64}" srcOrd="2" destOrd="0" presId="urn:microsoft.com/office/officeart/2005/8/layout/orgChart1"/>
    <dgm:cxn modelId="{B30034D1-12FB-4E87-B9D8-BEFC3611ED11}" type="presParOf" srcId="{790E2F94-61A7-4124-BDB2-670A5FFCA16A}" destId="{E848C07B-61CA-4EBD-B256-5004091A5471}" srcOrd="3" destOrd="0" presId="urn:microsoft.com/office/officeart/2005/8/layout/orgChart1"/>
    <dgm:cxn modelId="{59C54CE6-8096-4A16-801F-1DFD715B1F98}" type="presParOf" srcId="{E848C07B-61CA-4EBD-B256-5004091A5471}" destId="{0F4EFABD-B3C8-44BB-A278-7A557B2DC122}" srcOrd="0" destOrd="0" presId="urn:microsoft.com/office/officeart/2005/8/layout/orgChart1"/>
    <dgm:cxn modelId="{5B46102B-2DDE-4117-8379-32B57BC5E3AE}" type="presParOf" srcId="{0F4EFABD-B3C8-44BB-A278-7A557B2DC122}" destId="{BF2C140D-EC47-4E0D-9FDA-32739F8E243A}" srcOrd="0" destOrd="0" presId="urn:microsoft.com/office/officeart/2005/8/layout/orgChart1"/>
    <dgm:cxn modelId="{2ACE5B15-1A04-4E68-9366-09DD1C2C41C1}" type="presParOf" srcId="{0F4EFABD-B3C8-44BB-A278-7A557B2DC122}" destId="{D7D2C8A0-34C3-49B4-885C-9409F69960B9}" srcOrd="1" destOrd="0" presId="urn:microsoft.com/office/officeart/2005/8/layout/orgChart1"/>
    <dgm:cxn modelId="{1D3C82E0-A801-47A8-9CB3-BB558E5E2BD7}" type="presParOf" srcId="{E848C07B-61CA-4EBD-B256-5004091A5471}" destId="{A9372FC5-F326-4139-8240-283B5AC4FC2E}" srcOrd="1" destOrd="0" presId="urn:microsoft.com/office/officeart/2005/8/layout/orgChart1"/>
    <dgm:cxn modelId="{3F6378AE-41FB-4EE6-ABC0-E6B440D12E93}" type="presParOf" srcId="{E848C07B-61CA-4EBD-B256-5004091A5471}" destId="{7154A47A-398A-445B-A8E0-D488079B1D99}" srcOrd="2" destOrd="0" presId="urn:microsoft.com/office/officeart/2005/8/layout/orgChart1"/>
    <dgm:cxn modelId="{7AC71A2C-FF82-4151-BA4D-C7A11BBE0D8C}" type="presParOf" srcId="{0A09A825-A691-4FD6-ADB3-F6584362FFDB}" destId="{BB4EF14B-D489-4AFF-9753-C5459688B770}" srcOrd="2" destOrd="0" presId="urn:microsoft.com/office/officeart/2005/8/layout/orgChart1"/>
    <dgm:cxn modelId="{C1AB75F9-7E50-4B21-93A5-4A2F40789658}" type="presParOf" srcId="{CA005832-697B-4811-B97B-4C20FBE7BCB9}" destId="{F55E1D86-47E4-4910-8B25-36D8451136A3}" srcOrd="4" destOrd="0" presId="urn:microsoft.com/office/officeart/2005/8/layout/orgChart1"/>
    <dgm:cxn modelId="{8E852CF6-2D3C-4BDF-BBE6-6AFE9ABDD61C}" type="presParOf" srcId="{CA005832-697B-4811-B97B-4C20FBE7BCB9}" destId="{90529BBD-9C8D-4799-93F3-A373ED093D11}" srcOrd="5" destOrd="0" presId="urn:microsoft.com/office/officeart/2005/8/layout/orgChart1"/>
    <dgm:cxn modelId="{665B7B23-04BE-4C5B-B8C7-338B4617702F}" type="presParOf" srcId="{90529BBD-9C8D-4799-93F3-A373ED093D11}" destId="{4BCC1766-1843-45A6-9C69-BB46652E25F0}" srcOrd="0" destOrd="0" presId="urn:microsoft.com/office/officeart/2005/8/layout/orgChart1"/>
    <dgm:cxn modelId="{A68B8609-B383-4836-B2F6-78BDC68C46BE}" type="presParOf" srcId="{4BCC1766-1843-45A6-9C69-BB46652E25F0}" destId="{5B27D9B4-68B1-411A-A33B-5E847EF777A8}" srcOrd="0" destOrd="0" presId="urn:microsoft.com/office/officeart/2005/8/layout/orgChart1"/>
    <dgm:cxn modelId="{9AFFB603-2C8E-4FDB-BEDF-DDE35E3A36E1}" type="presParOf" srcId="{4BCC1766-1843-45A6-9C69-BB46652E25F0}" destId="{B9A3B085-BA2C-4D19-9D3E-8BFE31FD4431}" srcOrd="1" destOrd="0" presId="urn:microsoft.com/office/officeart/2005/8/layout/orgChart1"/>
    <dgm:cxn modelId="{C0995FF1-8F89-4F34-B13D-BAEFE9B13233}" type="presParOf" srcId="{90529BBD-9C8D-4799-93F3-A373ED093D11}" destId="{F5C6592E-5DF9-4695-BC37-5D0C3516E67F}" srcOrd="1" destOrd="0" presId="urn:microsoft.com/office/officeart/2005/8/layout/orgChart1"/>
    <dgm:cxn modelId="{E956484F-8541-4FB1-97B3-1FA689FBF575}" type="presParOf" srcId="{F5C6592E-5DF9-4695-BC37-5D0C3516E67F}" destId="{1E97E591-D85A-4130-A8F8-F6D1E58B9655}" srcOrd="0" destOrd="0" presId="urn:microsoft.com/office/officeart/2005/8/layout/orgChart1"/>
    <dgm:cxn modelId="{B2251B55-526D-4B6E-A2F2-FC9C16D4D341}" type="presParOf" srcId="{F5C6592E-5DF9-4695-BC37-5D0C3516E67F}" destId="{E5A93C59-49E6-483A-9668-1A4E6516AF0D}" srcOrd="1" destOrd="0" presId="urn:microsoft.com/office/officeart/2005/8/layout/orgChart1"/>
    <dgm:cxn modelId="{9740A5AF-7F43-46D4-93DE-8F6FE101A021}" type="presParOf" srcId="{E5A93C59-49E6-483A-9668-1A4E6516AF0D}" destId="{62028002-B3EB-4C14-A341-1E322FD949E8}" srcOrd="0" destOrd="0" presId="urn:microsoft.com/office/officeart/2005/8/layout/orgChart1"/>
    <dgm:cxn modelId="{4DE19AE2-9896-4DC4-B28F-31CC5E97B8DA}" type="presParOf" srcId="{62028002-B3EB-4C14-A341-1E322FD949E8}" destId="{6E495346-1AC8-444C-8FDB-0063933F3D47}" srcOrd="0" destOrd="0" presId="urn:microsoft.com/office/officeart/2005/8/layout/orgChart1"/>
    <dgm:cxn modelId="{1EC1D28C-6A38-44F2-BFA0-EFCF03B6A654}" type="presParOf" srcId="{62028002-B3EB-4C14-A341-1E322FD949E8}" destId="{478829C6-5534-4765-A528-4CBA06D5F6F5}" srcOrd="1" destOrd="0" presId="urn:microsoft.com/office/officeart/2005/8/layout/orgChart1"/>
    <dgm:cxn modelId="{07589E71-FF4D-41E5-A915-49E2F11FC4BA}" type="presParOf" srcId="{E5A93C59-49E6-483A-9668-1A4E6516AF0D}" destId="{B293E08F-B19F-433D-97CD-C7F9447F6109}" srcOrd="1" destOrd="0" presId="urn:microsoft.com/office/officeart/2005/8/layout/orgChart1"/>
    <dgm:cxn modelId="{C2E55CDD-897A-4410-B27F-82F046BF88A4}" type="presParOf" srcId="{E5A93C59-49E6-483A-9668-1A4E6516AF0D}" destId="{FB23048A-7A5D-40C4-9AA7-E50D387BA941}" srcOrd="2" destOrd="0" presId="urn:microsoft.com/office/officeart/2005/8/layout/orgChart1"/>
    <dgm:cxn modelId="{E9363B19-0688-4DFB-89C5-CB182C1BE47E}" type="presParOf" srcId="{F5C6592E-5DF9-4695-BC37-5D0C3516E67F}" destId="{52DEC78A-2A29-4854-ADE6-65BABF96D1E8}" srcOrd="2" destOrd="0" presId="urn:microsoft.com/office/officeart/2005/8/layout/orgChart1"/>
    <dgm:cxn modelId="{753E2125-EFE2-497E-B66B-9C511EED5EE8}" type="presParOf" srcId="{F5C6592E-5DF9-4695-BC37-5D0C3516E67F}" destId="{704D55EE-1D43-4EC6-AB02-A0682561E1DD}" srcOrd="3" destOrd="0" presId="urn:microsoft.com/office/officeart/2005/8/layout/orgChart1"/>
    <dgm:cxn modelId="{9CDCC903-297A-4273-AF06-6F43F8617672}" type="presParOf" srcId="{704D55EE-1D43-4EC6-AB02-A0682561E1DD}" destId="{3BBD581A-6DA8-430C-9119-FA294F3753D1}" srcOrd="0" destOrd="0" presId="urn:microsoft.com/office/officeart/2005/8/layout/orgChart1"/>
    <dgm:cxn modelId="{6226B137-50CF-4216-BEA7-C5CEDE2813B4}" type="presParOf" srcId="{3BBD581A-6DA8-430C-9119-FA294F3753D1}" destId="{FA7C57A8-B5FA-43E3-96E7-182E8FDC9587}" srcOrd="0" destOrd="0" presId="urn:microsoft.com/office/officeart/2005/8/layout/orgChart1"/>
    <dgm:cxn modelId="{8395A691-C6CA-4801-AC00-F88FA785A44D}" type="presParOf" srcId="{3BBD581A-6DA8-430C-9119-FA294F3753D1}" destId="{C2DE879E-EC2E-4D91-A9DD-B59767C4736A}" srcOrd="1" destOrd="0" presId="urn:microsoft.com/office/officeart/2005/8/layout/orgChart1"/>
    <dgm:cxn modelId="{E1AB42A7-F9D8-4779-B8EA-6871A1189DEB}" type="presParOf" srcId="{704D55EE-1D43-4EC6-AB02-A0682561E1DD}" destId="{06B3FE1C-8120-4142-89E5-AFECC53DF835}" srcOrd="1" destOrd="0" presId="urn:microsoft.com/office/officeart/2005/8/layout/orgChart1"/>
    <dgm:cxn modelId="{019F2803-19C0-487E-882F-D54DC3B61832}" type="presParOf" srcId="{704D55EE-1D43-4EC6-AB02-A0682561E1DD}" destId="{FDD18F3E-A2FF-4E22-AEAB-A2CC7A3A4D61}" srcOrd="2" destOrd="0" presId="urn:microsoft.com/office/officeart/2005/8/layout/orgChart1"/>
    <dgm:cxn modelId="{6AFA346A-FB9D-4BEC-9338-56EBBF049466}" type="presParOf" srcId="{90529BBD-9C8D-4799-93F3-A373ED093D11}" destId="{6402AAAB-4329-4881-80D6-CE016A6A20EA}" srcOrd="2" destOrd="0" presId="urn:microsoft.com/office/officeart/2005/8/layout/orgChart1"/>
    <dgm:cxn modelId="{092896E6-7FAD-4AAE-A353-D9E94B64E008}" type="presParOf" srcId="{CA005832-697B-4811-B97B-4C20FBE7BCB9}" destId="{8C8E84AB-B09A-4AA8-B047-917259A4EC45}" srcOrd="6" destOrd="0" presId="urn:microsoft.com/office/officeart/2005/8/layout/orgChart1"/>
    <dgm:cxn modelId="{37D94CC3-59D5-45ED-A6D4-7F59CACCB439}" type="presParOf" srcId="{CA005832-697B-4811-B97B-4C20FBE7BCB9}" destId="{9EA2EB3A-0AD4-4875-A864-05DDDAF4A174}" srcOrd="7" destOrd="0" presId="urn:microsoft.com/office/officeart/2005/8/layout/orgChart1"/>
    <dgm:cxn modelId="{A44E14FC-61C2-48F9-9845-0E340293BA66}" type="presParOf" srcId="{9EA2EB3A-0AD4-4875-A864-05DDDAF4A174}" destId="{EF974579-6B09-4EB0-81FA-4E34A122A076}" srcOrd="0" destOrd="0" presId="urn:microsoft.com/office/officeart/2005/8/layout/orgChart1"/>
    <dgm:cxn modelId="{F167CCA8-C863-4D88-9C4F-148BD799BB93}" type="presParOf" srcId="{EF974579-6B09-4EB0-81FA-4E34A122A076}" destId="{B8841E8E-1C2C-4F65-A319-BA5FF78B0ED6}" srcOrd="0" destOrd="0" presId="urn:microsoft.com/office/officeart/2005/8/layout/orgChart1"/>
    <dgm:cxn modelId="{57620F22-4C95-4B17-A4A6-E54056102C44}" type="presParOf" srcId="{EF974579-6B09-4EB0-81FA-4E34A122A076}" destId="{C00C22FF-47F9-4921-803F-97831A102010}" srcOrd="1" destOrd="0" presId="urn:microsoft.com/office/officeart/2005/8/layout/orgChart1"/>
    <dgm:cxn modelId="{83BAC39C-D751-4B5B-9BE6-2349DAB8C2EA}" type="presParOf" srcId="{9EA2EB3A-0AD4-4875-A864-05DDDAF4A174}" destId="{0EF40821-2869-4BD5-982C-826312004D2B}" srcOrd="1" destOrd="0" presId="urn:microsoft.com/office/officeart/2005/8/layout/orgChart1"/>
    <dgm:cxn modelId="{2766CBF5-D9E8-47B9-A154-9632249C07B3}" type="presParOf" srcId="{0EF40821-2869-4BD5-982C-826312004D2B}" destId="{79915FCB-7194-4652-9DAF-5278F43878F7}" srcOrd="0" destOrd="0" presId="urn:microsoft.com/office/officeart/2005/8/layout/orgChart1"/>
    <dgm:cxn modelId="{CAEA0071-CB4E-4958-904B-93B08169D720}" type="presParOf" srcId="{0EF40821-2869-4BD5-982C-826312004D2B}" destId="{41B900E0-F1BE-4537-B71E-F4F7C44554A4}" srcOrd="1" destOrd="0" presId="urn:microsoft.com/office/officeart/2005/8/layout/orgChart1"/>
    <dgm:cxn modelId="{B6095795-4B61-46EF-9B21-DC4C5D110101}" type="presParOf" srcId="{41B900E0-F1BE-4537-B71E-F4F7C44554A4}" destId="{7A902987-97B5-4B82-B967-FCA102AE8E57}" srcOrd="0" destOrd="0" presId="urn:microsoft.com/office/officeart/2005/8/layout/orgChart1"/>
    <dgm:cxn modelId="{59AC15BE-9EAB-4218-9528-1CC4F968651E}" type="presParOf" srcId="{7A902987-97B5-4B82-B967-FCA102AE8E57}" destId="{E54AF57E-F853-4EB1-ACED-3046E314574D}" srcOrd="0" destOrd="0" presId="urn:microsoft.com/office/officeart/2005/8/layout/orgChart1"/>
    <dgm:cxn modelId="{C7C81507-ED21-4CFA-9657-706812104E81}" type="presParOf" srcId="{7A902987-97B5-4B82-B967-FCA102AE8E57}" destId="{F3DB6900-BF30-4BFC-8BB2-CA4EAF22EE5E}" srcOrd="1" destOrd="0" presId="urn:microsoft.com/office/officeart/2005/8/layout/orgChart1"/>
    <dgm:cxn modelId="{842A7960-DFFF-4835-A81C-96D4C841B8FC}" type="presParOf" srcId="{41B900E0-F1BE-4537-B71E-F4F7C44554A4}" destId="{50F2D8F4-ED03-4A76-8A24-DDC1BE9463B2}" srcOrd="1" destOrd="0" presId="urn:microsoft.com/office/officeart/2005/8/layout/orgChart1"/>
    <dgm:cxn modelId="{80D07330-8969-4A24-926C-2D55C7ADD5AA}" type="presParOf" srcId="{41B900E0-F1BE-4537-B71E-F4F7C44554A4}" destId="{8EB962B9-BECE-4690-BB6A-FDE5FA3E39E0}" srcOrd="2" destOrd="0" presId="urn:microsoft.com/office/officeart/2005/8/layout/orgChart1"/>
    <dgm:cxn modelId="{CF046526-62B6-4BF5-A773-4E418CB14BC3}" type="presParOf" srcId="{0EF40821-2869-4BD5-982C-826312004D2B}" destId="{3DEEBF2C-1BA9-4AAC-8A43-C45A98FF3A36}" srcOrd="2" destOrd="0" presId="urn:microsoft.com/office/officeart/2005/8/layout/orgChart1"/>
    <dgm:cxn modelId="{69EA7B07-9520-41BA-9532-4E903700AF9C}" type="presParOf" srcId="{0EF40821-2869-4BD5-982C-826312004D2B}" destId="{459BD541-5AAD-4C6B-97EE-85C310657A61}" srcOrd="3" destOrd="0" presId="urn:microsoft.com/office/officeart/2005/8/layout/orgChart1"/>
    <dgm:cxn modelId="{27645E5C-760E-4B7A-8DD8-76B784BB4795}" type="presParOf" srcId="{459BD541-5AAD-4C6B-97EE-85C310657A61}" destId="{5976B301-0128-467B-B3FA-599882E8F3CB}" srcOrd="0" destOrd="0" presId="urn:microsoft.com/office/officeart/2005/8/layout/orgChart1"/>
    <dgm:cxn modelId="{6F067221-5CD3-48A8-AC5E-DD74922D6B5D}" type="presParOf" srcId="{5976B301-0128-467B-B3FA-599882E8F3CB}" destId="{E4D5CDEA-C802-4536-B12F-06DF6F586645}" srcOrd="0" destOrd="0" presId="urn:microsoft.com/office/officeart/2005/8/layout/orgChart1"/>
    <dgm:cxn modelId="{18CAB542-F64B-4930-8C44-F727A6EA954C}" type="presParOf" srcId="{5976B301-0128-467B-B3FA-599882E8F3CB}" destId="{EDC2F060-B286-489A-A83F-F1FA61C6A365}" srcOrd="1" destOrd="0" presId="urn:microsoft.com/office/officeart/2005/8/layout/orgChart1"/>
    <dgm:cxn modelId="{8FD74664-6DB6-428B-9DE6-1077CA23AED4}" type="presParOf" srcId="{459BD541-5AAD-4C6B-97EE-85C310657A61}" destId="{0D30C077-096C-455F-A368-127BF94D6208}" srcOrd="1" destOrd="0" presId="urn:microsoft.com/office/officeart/2005/8/layout/orgChart1"/>
    <dgm:cxn modelId="{DA9A6ED8-4B31-495A-BE67-0A7E4E13D3EE}" type="presParOf" srcId="{459BD541-5AAD-4C6B-97EE-85C310657A61}" destId="{E07DD80B-F33C-4871-8670-67FB7F8CBEE3}" srcOrd="2" destOrd="0" presId="urn:microsoft.com/office/officeart/2005/8/layout/orgChart1"/>
    <dgm:cxn modelId="{EB7F0C3A-11EF-4B8E-8A5F-8365451E336E}" type="presParOf" srcId="{0EF40821-2869-4BD5-982C-826312004D2B}" destId="{577F44D5-E35F-4881-A154-1882224AA9A0}" srcOrd="4" destOrd="0" presId="urn:microsoft.com/office/officeart/2005/8/layout/orgChart1"/>
    <dgm:cxn modelId="{426040C2-94E4-4216-91D9-3D9847F01BD7}" type="presParOf" srcId="{0EF40821-2869-4BD5-982C-826312004D2B}" destId="{C73B8DA8-AA7B-49AC-8E90-E0F02F6C6613}" srcOrd="5" destOrd="0" presId="urn:microsoft.com/office/officeart/2005/8/layout/orgChart1"/>
    <dgm:cxn modelId="{31564E24-6B1B-4C77-90CB-AFE5F1174CB4}" type="presParOf" srcId="{C73B8DA8-AA7B-49AC-8E90-E0F02F6C6613}" destId="{5A9BD535-8560-41C8-93EA-C2A59DB6BD93}" srcOrd="0" destOrd="0" presId="urn:microsoft.com/office/officeart/2005/8/layout/orgChart1"/>
    <dgm:cxn modelId="{068FCE59-A073-4196-B483-0D69BA5B2D92}" type="presParOf" srcId="{5A9BD535-8560-41C8-93EA-C2A59DB6BD93}" destId="{2BF2C24A-4B8D-4686-A7E5-95C262ECE07E}" srcOrd="0" destOrd="0" presId="urn:microsoft.com/office/officeart/2005/8/layout/orgChart1"/>
    <dgm:cxn modelId="{D456F542-BF90-4510-A65E-59B9E3E79713}" type="presParOf" srcId="{5A9BD535-8560-41C8-93EA-C2A59DB6BD93}" destId="{A631003F-B070-4610-9224-AB4DDE150EC8}" srcOrd="1" destOrd="0" presId="urn:microsoft.com/office/officeart/2005/8/layout/orgChart1"/>
    <dgm:cxn modelId="{C57CB713-1213-483C-A220-4E55E822478D}" type="presParOf" srcId="{C73B8DA8-AA7B-49AC-8E90-E0F02F6C6613}" destId="{FF047E5D-36EC-40F3-8872-FD2A1EE06B0C}" srcOrd="1" destOrd="0" presId="urn:microsoft.com/office/officeart/2005/8/layout/orgChart1"/>
    <dgm:cxn modelId="{56703A49-A6C5-4F38-8629-11D808337559}" type="presParOf" srcId="{C73B8DA8-AA7B-49AC-8E90-E0F02F6C6613}" destId="{5C4F6B66-DC64-40AB-B1F2-A9590F924E90}" srcOrd="2" destOrd="0" presId="urn:microsoft.com/office/officeart/2005/8/layout/orgChart1"/>
    <dgm:cxn modelId="{23CA1EAD-0EFF-4694-AE0E-A8DA0153E981}" type="presParOf" srcId="{9EA2EB3A-0AD4-4875-A864-05DDDAF4A174}" destId="{1F1786D9-864F-4A30-AED7-3A549CAA0C57}" srcOrd="2" destOrd="0" presId="urn:microsoft.com/office/officeart/2005/8/layout/orgChart1"/>
    <dgm:cxn modelId="{4B53A439-87FE-4AE5-8189-69439439B9DE}" type="presParOf" srcId="{A192AE1F-F0B3-4550-9EB2-F572D2CFAA6D}" destId="{6CE328C2-38C0-4CB3-B961-9109EA11654D}" srcOrd="2" destOrd="0" presId="urn:microsoft.com/office/officeart/2005/8/layout/orgChar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EF81E8E-6F42-4D18-AD4C-44D9EC922D41}">
      <dsp:nvSpPr>
        <dsp:cNvPr id="0" name=""/>
        <dsp:cNvSpPr/>
      </dsp:nvSpPr>
      <dsp:spPr>
        <a:xfrm>
          <a:off x="1078" y="6240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Program Budget Forecasting</a:t>
          </a:r>
        </a:p>
      </dsp:txBody>
      <dsp:txXfrm>
        <a:off x="1078" y="62408"/>
        <a:ext cx="1272592" cy="412918"/>
      </dsp:txXfrm>
    </dsp:sp>
    <dsp:sp modelId="{8BAA631C-1CD9-4F87-9DBF-5132E928DD8D}">
      <dsp:nvSpPr>
        <dsp:cNvPr id="0" name=""/>
        <dsp:cNvSpPr/>
      </dsp:nvSpPr>
      <dsp:spPr>
        <a:xfrm>
          <a:off x="337550" y="50934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budgets program funding requirements for the upcoming year to determine feasibility target for program administration.</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December 31st</a:t>
          </a:r>
        </a:p>
      </dsp:txBody>
      <dsp:txXfrm>
        <a:off x="374823" y="546622"/>
        <a:ext cx="1198046" cy="2001824"/>
      </dsp:txXfrm>
    </dsp:sp>
    <dsp:sp modelId="{98523EC3-158A-4033-9759-DBF91C7A5358}">
      <dsp:nvSpPr>
        <dsp:cNvPr id="0" name=""/>
        <dsp:cNvSpPr/>
      </dsp:nvSpPr>
      <dsp:spPr>
        <a:xfrm>
          <a:off x="1769903" y="1124645"/>
          <a:ext cx="408991"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1769903" y="1188013"/>
        <a:ext cx="313940" cy="190102"/>
      </dsp:txXfrm>
    </dsp:sp>
    <dsp:sp modelId="{0E3AD661-F85D-4FC6-B5CC-C5765F7DC0FF}">
      <dsp:nvSpPr>
        <dsp:cNvPr id="0" name=""/>
        <dsp:cNvSpPr/>
      </dsp:nvSpPr>
      <dsp:spPr>
        <a:xfrm>
          <a:off x="2045352" y="62408"/>
          <a:ext cx="1347598"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Complete  Enrollment Forecast</a:t>
          </a:r>
        </a:p>
      </dsp:txBody>
      <dsp:txXfrm>
        <a:off x="2045352" y="62408"/>
        <a:ext cx="1347598" cy="412918"/>
      </dsp:txXfrm>
    </dsp:sp>
    <dsp:sp modelId="{532A2884-F63C-457E-BC36-61F4BE8AE0E1}">
      <dsp:nvSpPr>
        <dsp:cNvPr id="0" name=""/>
        <dsp:cNvSpPr/>
      </dsp:nvSpPr>
      <dsp:spPr>
        <a:xfrm>
          <a:off x="2390898" y="50934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reviews the number of partners currently enrolled, and likely to enroll, in the Agreement over the next year.</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January 31st</a:t>
          </a:r>
        </a:p>
      </dsp:txBody>
      <dsp:txXfrm>
        <a:off x="2428171" y="546622"/>
        <a:ext cx="1198046" cy="2001824"/>
      </dsp:txXfrm>
    </dsp:sp>
    <dsp:sp modelId="{F6496254-445A-4293-B136-E233B6CE21CF}">
      <dsp:nvSpPr>
        <dsp:cNvPr id="0" name=""/>
        <dsp:cNvSpPr/>
      </dsp:nvSpPr>
      <dsp:spPr>
        <a:xfrm>
          <a:off x="3865067" y="1124645"/>
          <a:ext cx="389114"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3865067" y="1188013"/>
        <a:ext cx="294063" cy="190102"/>
      </dsp:txXfrm>
    </dsp:sp>
    <dsp:sp modelId="{AF4643FA-50DB-4598-B3AF-4186BF0A2472}">
      <dsp:nvSpPr>
        <dsp:cNvPr id="0" name=""/>
        <dsp:cNvSpPr/>
      </dsp:nvSpPr>
      <dsp:spPr>
        <a:xfrm>
          <a:off x="4127129" y="6240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Determine Cost Constraints</a:t>
          </a:r>
        </a:p>
      </dsp:txBody>
      <dsp:txXfrm>
        <a:off x="4127129" y="62408"/>
        <a:ext cx="1272592" cy="412918"/>
      </dsp:txXfrm>
    </dsp:sp>
    <dsp:sp modelId="{61B9B0D0-89D0-4C49-9D7D-2F8D5A0DB2A5}">
      <dsp:nvSpPr>
        <dsp:cNvPr id="0" name=""/>
        <dsp:cNvSpPr/>
      </dsp:nvSpPr>
      <dsp:spPr>
        <a:xfrm>
          <a:off x="4435172" y="50934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UIC determines the cost contraints (forecasted needs versus fees budgeted) accordingly based on the anticipated participation in the Agreement.</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March 15th</a:t>
          </a:r>
        </a:p>
      </dsp:txBody>
      <dsp:txXfrm>
        <a:off x="4472445" y="546622"/>
        <a:ext cx="1198046" cy="2001824"/>
      </dsp:txXfrm>
    </dsp:sp>
    <dsp:sp modelId="{F528B600-407E-4929-9498-D237030D7FF9}">
      <dsp:nvSpPr>
        <dsp:cNvPr id="0" name=""/>
        <dsp:cNvSpPr/>
      </dsp:nvSpPr>
      <dsp:spPr>
        <a:xfrm>
          <a:off x="5895954" y="1124645"/>
          <a:ext cx="408991" cy="316838"/>
        </a:xfrm>
        <a:prstGeom prst="rightArrow">
          <a:avLst>
            <a:gd name="adj1" fmla="val 60000"/>
            <a:gd name="adj2" fmla="val 50000"/>
          </a:avLst>
        </a:prstGeom>
        <a:solidFill>
          <a:schemeClr val="accent5">
            <a:lumMod val="7500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latin typeface="Arial Narrow" panose="020B0606020202030204" pitchFamily="34" charset="0"/>
          </a:endParaRPr>
        </a:p>
      </dsp:txBody>
      <dsp:txXfrm>
        <a:off x="5895954" y="1188013"/>
        <a:ext cx="313940" cy="190102"/>
      </dsp:txXfrm>
    </dsp:sp>
    <dsp:sp modelId="{C1F81A20-BFB2-4F73-AD8E-21447DB0DC9B}">
      <dsp:nvSpPr>
        <dsp:cNvPr id="0" name=""/>
        <dsp:cNvSpPr/>
      </dsp:nvSpPr>
      <dsp:spPr>
        <a:xfrm>
          <a:off x="6171403" y="62408"/>
          <a:ext cx="1272592" cy="619377"/>
        </a:xfrm>
        <a:prstGeom prst="roundRect">
          <a:avLst>
            <a:gd name="adj" fmla="val 10000"/>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41910" numCol="1" spcCol="1270" anchor="t" anchorCtr="0">
          <a:noAutofit/>
        </a:bodyPr>
        <a:lstStyle/>
        <a:p>
          <a:pPr marL="0" lvl="0" indent="0" algn="l" defTabSz="488950">
            <a:lnSpc>
              <a:spcPct val="90000"/>
            </a:lnSpc>
            <a:spcBef>
              <a:spcPct val="0"/>
            </a:spcBef>
            <a:spcAft>
              <a:spcPct val="35000"/>
            </a:spcAft>
            <a:buNone/>
          </a:pPr>
          <a:r>
            <a:rPr lang="en-US" sz="1100" b="1" kern="1200">
              <a:latin typeface="Arial Narrow" panose="020B0606020202030204" pitchFamily="34" charset="0"/>
            </a:rPr>
            <a:t>Communicate Fee Updates</a:t>
          </a:r>
        </a:p>
      </dsp:txBody>
      <dsp:txXfrm>
        <a:off x="6171403" y="62408"/>
        <a:ext cx="1272592" cy="412918"/>
      </dsp:txXfrm>
    </dsp:sp>
    <dsp:sp modelId="{D1179A27-8710-48C1-B2FE-C8E83EC9BB21}">
      <dsp:nvSpPr>
        <dsp:cNvPr id="0" name=""/>
        <dsp:cNvSpPr/>
      </dsp:nvSpPr>
      <dsp:spPr>
        <a:xfrm>
          <a:off x="6433133" y="509349"/>
          <a:ext cx="1272592" cy="2076370"/>
        </a:xfrm>
        <a:prstGeom prst="roundRect">
          <a:avLst>
            <a:gd name="adj" fmla="val 10000"/>
          </a:avLst>
        </a:prstGeom>
        <a:solidFill>
          <a:schemeClr val="lt1">
            <a:alpha val="90000"/>
            <a:hueOff val="0"/>
            <a:satOff val="0"/>
            <a:lumOff val="0"/>
            <a:alphaOff val="0"/>
          </a:schemeClr>
        </a:solidFill>
        <a:ln w="12700" cap="flat" cmpd="sng" algn="ctr">
          <a:solidFill>
            <a:schemeClr val="accent5">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8232" tIns="78232" rIns="78232" bIns="78232" numCol="1" spcCol="1270" anchor="t" anchorCtr="0">
          <a:noAutofit/>
        </a:bodyPr>
        <a:lstStyle/>
        <a:p>
          <a:pPr marL="57150" lvl="1" indent="-57150" algn="l" defTabSz="488950">
            <a:lnSpc>
              <a:spcPct val="90000"/>
            </a:lnSpc>
            <a:spcBef>
              <a:spcPct val="0"/>
            </a:spcBef>
            <a:spcAft>
              <a:spcPct val="15000"/>
            </a:spcAft>
            <a:buChar char="•"/>
          </a:pPr>
          <a:r>
            <a:rPr kumimoji="0" lang="en-US" sz="1100" b="0" i="0" u="none" strike="noStrike" kern="1200" cap="none" spc="0" normalizeH="0" baseline="0" noProof="0">
              <a:ln/>
              <a:effectLst/>
              <a:uLnTx/>
              <a:uFillTx/>
              <a:latin typeface="Arial Narrow" panose="020B0606020202030204" pitchFamily="34" charset="0"/>
              <a:ea typeface="+mn-ea"/>
              <a:cs typeface="+mn-cs"/>
            </a:rPr>
            <a:t>As needed, UIC communicates any amended cost expectations to Partners on or before April 15th (or another agreed upon date), annually.</a:t>
          </a: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endParaRPr lang="en-US" sz="1100" kern="1200">
            <a:latin typeface="Arial Narrow" panose="020B0606020202030204" pitchFamily="34" charset="0"/>
          </a:endParaRPr>
        </a:p>
        <a:p>
          <a:pPr marL="57150" lvl="1" indent="-57150" algn="l" defTabSz="488950">
            <a:lnSpc>
              <a:spcPct val="90000"/>
            </a:lnSpc>
            <a:spcBef>
              <a:spcPct val="0"/>
            </a:spcBef>
            <a:spcAft>
              <a:spcPct val="15000"/>
            </a:spcAft>
            <a:buChar char="•"/>
          </a:pPr>
          <a:r>
            <a:rPr lang="en-US" sz="1100" kern="1200">
              <a:latin typeface="Arial Narrow" panose="020B0606020202030204" pitchFamily="34" charset="0"/>
            </a:rPr>
            <a:t>Timing: Annually, prior to March 15th</a:t>
          </a:r>
        </a:p>
      </dsp:txBody>
      <dsp:txXfrm>
        <a:off x="6470406" y="546622"/>
        <a:ext cx="1198046" cy="200182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77F44D5-E35F-4881-A154-1882224AA9A0}">
      <dsp:nvSpPr>
        <dsp:cNvPr id="0" name=""/>
        <dsp:cNvSpPr/>
      </dsp:nvSpPr>
      <dsp:spPr>
        <a:xfrm>
          <a:off x="6904487" y="1341516"/>
          <a:ext cx="138336" cy="2422439"/>
        </a:xfrm>
        <a:custGeom>
          <a:avLst/>
          <a:gdLst/>
          <a:ahLst/>
          <a:cxnLst/>
          <a:rect l="0" t="0" r="0" b="0"/>
          <a:pathLst>
            <a:path>
              <a:moveTo>
                <a:pt x="0" y="0"/>
              </a:moveTo>
              <a:lnTo>
                <a:pt x="0" y="2422439"/>
              </a:lnTo>
              <a:lnTo>
                <a:pt x="138336" y="2422439"/>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DEEBF2C-1BA9-4AAC-8A43-C45A98FF3A36}">
      <dsp:nvSpPr>
        <dsp:cNvPr id="0" name=""/>
        <dsp:cNvSpPr/>
      </dsp:nvSpPr>
      <dsp:spPr>
        <a:xfrm>
          <a:off x="6904487"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9915FCB-7194-4652-9DAF-5278F43878F7}">
      <dsp:nvSpPr>
        <dsp:cNvPr id="0" name=""/>
        <dsp:cNvSpPr/>
      </dsp:nvSpPr>
      <dsp:spPr>
        <a:xfrm>
          <a:off x="6904487"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C8E84AB-B09A-4AA8-B047-917259A4EC45}">
      <dsp:nvSpPr>
        <dsp:cNvPr id="0" name=""/>
        <dsp:cNvSpPr/>
      </dsp:nvSpPr>
      <dsp:spPr>
        <a:xfrm>
          <a:off x="4618441" y="482995"/>
          <a:ext cx="2976545" cy="258114"/>
        </a:xfrm>
        <a:custGeom>
          <a:avLst/>
          <a:gdLst/>
          <a:ahLst/>
          <a:cxnLst/>
          <a:rect l="0" t="0" r="0" b="0"/>
          <a:pathLst>
            <a:path>
              <a:moveTo>
                <a:pt x="0" y="0"/>
              </a:moveTo>
              <a:lnTo>
                <a:pt x="0" y="129057"/>
              </a:lnTo>
              <a:lnTo>
                <a:pt x="2976545" y="129057"/>
              </a:lnTo>
              <a:lnTo>
                <a:pt x="2976545"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52DEC78A-2A29-4854-ADE6-65BABF96D1E8}">
      <dsp:nvSpPr>
        <dsp:cNvPr id="0" name=""/>
        <dsp:cNvSpPr/>
      </dsp:nvSpPr>
      <dsp:spPr>
        <a:xfrm>
          <a:off x="4920123"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E97E591-D85A-4130-A8F8-F6D1E58B9655}">
      <dsp:nvSpPr>
        <dsp:cNvPr id="0" name=""/>
        <dsp:cNvSpPr/>
      </dsp:nvSpPr>
      <dsp:spPr>
        <a:xfrm>
          <a:off x="4920123"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55E1D86-47E4-4910-8B25-36D8451136A3}">
      <dsp:nvSpPr>
        <dsp:cNvPr id="0" name=""/>
        <dsp:cNvSpPr/>
      </dsp:nvSpPr>
      <dsp:spPr>
        <a:xfrm>
          <a:off x="4618441" y="482995"/>
          <a:ext cx="992181" cy="258114"/>
        </a:xfrm>
        <a:custGeom>
          <a:avLst/>
          <a:gdLst/>
          <a:ahLst/>
          <a:cxnLst/>
          <a:rect l="0" t="0" r="0" b="0"/>
          <a:pathLst>
            <a:path>
              <a:moveTo>
                <a:pt x="0" y="0"/>
              </a:moveTo>
              <a:lnTo>
                <a:pt x="0" y="129057"/>
              </a:lnTo>
              <a:lnTo>
                <a:pt x="992181" y="129057"/>
              </a:lnTo>
              <a:lnTo>
                <a:pt x="992181"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793B61C-08BD-4707-A925-9F479F33EB64}">
      <dsp:nvSpPr>
        <dsp:cNvPr id="0" name=""/>
        <dsp:cNvSpPr/>
      </dsp:nvSpPr>
      <dsp:spPr>
        <a:xfrm>
          <a:off x="2935760"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50F2EDB-94FB-47DC-94F6-E0E214224A00}">
      <dsp:nvSpPr>
        <dsp:cNvPr id="0" name=""/>
        <dsp:cNvSpPr/>
      </dsp:nvSpPr>
      <dsp:spPr>
        <a:xfrm>
          <a:off x="2935760"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2DEB30E4-71DD-4A51-BC11-8C0DAC53A95F}">
      <dsp:nvSpPr>
        <dsp:cNvPr id="0" name=""/>
        <dsp:cNvSpPr/>
      </dsp:nvSpPr>
      <dsp:spPr>
        <a:xfrm>
          <a:off x="3626259" y="482995"/>
          <a:ext cx="992181" cy="258114"/>
        </a:xfrm>
        <a:custGeom>
          <a:avLst/>
          <a:gdLst/>
          <a:ahLst/>
          <a:cxnLst/>
          <a:rect l="0" t="0" r="0" b="0"/>
          <a:pathLst>
            <a:path>
              <a:moveTo>
                <a:pt x="992181" y="0"/>
              </a:moveTo>
              <a:lnTo>
                <a:pt x="992181" y="129057"/>
              </a:lnTo>
              <a:lnTo>
                <a:pt x="0" y="129057"/>
              </a:lnTo>
              <a:lnTo>
                <a:pt x="0"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8B574C0-F0E1-438C-BF1F-B8A6A5C70F57}">
      <dsp:nvSpPr>
        <dsp:cNvPr id="0" name=""/>
        <dsp:cNvSpPr/>
      </dsp:nvSpPr>
      <dsp:spPr>
        <a:xfrm>
          <a:off x="951396" y="1341516"/>
          <a:ext cx="138336" cy="2422439"/>
        </a:xfrm>
        <a:custGeom>
          <a:avLst/>
          <a:gdLst/>
          <a:ahLst/>
          <a:cxnLst/>
          <a:rect l="0" t="0" r="0" b="0"/>
          <a:pathLst>
            <a:path>
              <a:moveTo>
                <a:pt x="0" y="0"/>
              </a:moveTo>
              <a:lnTo>
                <a:pt x="0" y="2422439"/>
              </a:lnTo>
              <a:lnTo>
                <a:pt x="138336" y="2422439"/>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895060D-36A7-4772-8AC7-2F8967F5EA5A}">
      <dsp:nvSpPr>
        <dsp:cNvPr id="0" name=""/>
        <dsp:cNvSpPr/>
      </dsp:nvSpPr>
      <dsp:spPr>
        <a:xfrm>
          <a:off x="951396" y="1341516"/>
          <a:ext cx="138336" cy="1505086"/>
        </a:xfrm>
        <a:custGeom>
          <a:avLst/>
          <a:gdLst/>
          <a:ahLst/>
          <a:cxnLst/>
          <a:rect l="0" t="0" r="0" b="0"/>
          <a:pathLst>
            <a:path>
              <a:moveTo>
                <a:pt x="0" y="0"/>
              </a:moveTo>
              <a:lnTo>
                <a:pt x="0" y="1505086"/>
              </a:lnTo>
              <a:lnTo>
                <a:pt x="138336" y="1505086"/>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82F3E57-AB29-4E56-A376-CF6D74CA66C5}">
      <dsp:nvSpPr>
        <dsp:cNvPr id="0" name=""/>
        <dsp:cNvSpPr/>
      </dsp:nvSpPr>
      <dsp:spPr>
        <a:xfrm>
          <a:off x="951396" y="1341516"/>
          <a:ext cx="138336" cy="587733"/>
        </a:xfrm>
        <a:custGeom>
          <a:avLst/>
          <a:gdLst/>
          <a:ahLst/>
          <a:cxnLst/>
          <a:rect l="0" t="0" r="0" b="0"/>
          <a:pathLst>
            <a:path>
              <a:moveTo>
                <a:pt x="0" y="0"/>
              </a:moveTo>
              <a:lnTo>
                <a:pt x="0" y="587733"/>
              </a:lnTo>
              <a:lnTo>
                <a:pt x="138336" y="587733"/>
              </a:lnTo>
            </a:path>
          </a:pathLst>
        </a:custGeom>
        <a:noFill/>
        <a:ln w="12700" cap="flat" cmpd="sng" algn="ctr">
          <a:solidFill>
            <a:schemeClr val="accent6">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86A7B-648F-499A-A3E1-09093D513188}">
      <dsp:nvSpPr>
        <dsp:cNvPr id="0" name=""/>
        <dsp:cNvSpPr/>
      </dsp:nvSpPr>
      <dsp:spPr>
        <a:xfrm>
          <a:off x="1641896" y="482995"/>
          <a:ext cx="2976545" cy="258114"/>
        </a:xfrm>
        <a:custGeom>
          <a:avLst/>
          <a:gdLst/>
          <a:ahLst/>
          <a:cxnLst/>
          <a:rect l="0" t="0" r="0" b="0"/>
          <a:pathLst>
            <a:path>
              <a:moveTo>
                <a:pt x="2976545" y="0"/>
              </a:moveTo>
              <a:lnTo>
                <a:pt x="2976545" y="129057"/>
              </a:lnTo>
              <a:lnTo>
                <a:pt x="0" y="129057"/>
              </a:lnTo>
              <a:lnTo>
                <a:pt x="0" y="258114"/>
              </a:lnTo>
            </a:path>
          </a:pathLst>
        </a:custGeom>
        <a:noFill/>
        <a:ln w="12700" cap="flat" cmpd="sng" algn="ctr">
          <a:solidFill>
            <a:schemeClr val="accent5">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88E204E8-2D74-4B7A-AEDB-BB29C27EEE1F}">
      <dsp:nvSpPr>
        <dsp:cNvPr id="0" name=""/>
        <dsp:cNvSpPr/>
      </dsp:nvSpPr>
      <dsp:spPr>
        <a:xfrm>
          <a:off x="3209397" y="1236"/>
          <a:ext cx="2818087" cy="481759"/>
        </a:xfrm>
        <a:prstGeom prst="rect">
          <a:avLst/>
        </a:prstGeom>
        <a:solidFill>
          <a:schemeClr val="accent3">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Fee Structure Considerations</a:t>
          </a:r>
        </a:p>
      </dsp:txBody>
      <dsp:txXfrm>
        <a:off x="3209397" y="1236"/>
        <a:ext cx="2818087" cy="481759"/>
      </dsp:txXfrm>
    </dsp:sp>
    <dsp:sp modelId="{EBF81F67-5B76-46DE-9778-FD841C2141C2}">
      <dsp:nvSpPr>
        <dsp:cNvPr id="0" name=""/>
        <dsp:cNvSpPr/>
      </dsp:nvSpPr>
      <dsp:spPr>
        <a:xfrm>
          <a:off x="778771"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Maximize Net Conservation</a:t>
          </a:r>
        </a:p>
      </dsp:txBody>
      <dsp:txXfrm>
        <a:off x="778771" y="741110"/>
        <a:ext cx="1726248" cy="600406"/>
      </dsp:txXfrm>
    </dsp:sp>
    <dsp:sp modelId="{C74A9E70-A0E6-4EA0-84F7-AB7AD042670E}">
      <dsp:nvSpPr>
        <dsp:cNvPr id="0" name=""/>
        <dsp:cNvSpPr/>
      </dsp:nvSpPr>
      <dsp:spPr>
        <a:xfrm>
          <a:off x="1089732"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cost per acre for increased targets</a:t>
          </a:r>
        </a:p>
      </dsp:txBody>
      <dsp:txXfrm>
        <a:off x="1089732" y="1599631"/>
        <a:ext cx="1681643" cy="659237"/>
      </dsp:txXfrm>
    </dsp:sp>
    <dsp:sp modelId="{97E09E9C-587D-40B1-8775-4B43EA1EDAAB}">
      <dsp:nvSpPr>
        <dsp:cNvPr id="0" name=""/>
        <dsp:cNvSpPr/>
      </dsp:nvSpPr>
      <dsp:spPr>
        <a:xfrm>
          <a:off x="1089732"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adopted acres exceeding target</a:t>
          </a:r>
        </a:p>
      </dsp:txBody>
      <dsp:txXfrm>
        <a:off x="1089732" y="2516984"/>
        <a:ext cx="1681643" cy="659237"/>
      </dsp:txXfrm>
    </dsp:sp>
    <dsp:sp modelId="{7FC16911-8FCB-4ADC-90EE-510135395C7F}">
      <dsp:nvSpPr>
        <dsp:cNvPr id="0" name=""/>
        <dsp:cNvSpPr/>
      </dsp:nvSpPr>
      <dsp:spPr>
        <a:xfrm>
          <a:off x="1089732" y="3434337"/>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Deductions for supplemental measures</a:t>
          </a:r>
        </a:p>
      </dsp:txBody>
      <dsp:txXfrm>
        <a:off x="1089732" y="3434337"/>
        <a:ext cx="1681643" cy="659237"/>
      </dsp:txXfrm>
    </dsp:sp>
    <dsp:sp modelId="{7C464861-EE16-474D-8171-ABB234200FD4}">
      <dsp:nvSpPr>
        <dsp:cNvPr id="0" name=""/>
        <dsp:cNvSpPr/>
      </dsp:nvSpPr>
      <dsp:spPr>
        <a:xfrm>
          <a:off x="2763135"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Recognize Upfront Commitments</a:t>
          </a:r>
        </a:p>
      </dsp:txBody>
      <dsp:txXfrm>
        <a:off x="2763135" y="741110"/>
        <a:ext cx="1726248" cy="600406"/>
      </dsp:txXfrm>
    </dsp:sp>
    <dsp:sp modelId="{5C17BCB2-B1A9-434D-8EA3-3811F5E5CFDF}">
      <dsp:nvSpPr>
        <dsp:cNvPr id="0" name=""/>
        <dsp:cNvSpPr/>
      </dsp:nvSpPr>
      <dsp:spPr>
        <a:xfrm>
          <a:off x="3074096"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Reduced base fee for CCAA Development Advisory Team</a:t>
          </a:r>
        </a:p>
      </dsp:txBody>
      <dsp:txXfrm>
        <a:off x="3074096" y="1599631"/>
        <a:ext cx="1681643" cy="659237"/>
      </dsp:txXfrm>
    </dsp:sp>
    <dsp:sp modelId="{BF2C140D-EC47-4E0D-9FDA-32739F8E243A}">
      <dsp:nvSpPr>
        <dsp:cNvPr id="0" name=""/>
        <dsp:cNvSpPr/>
      </dsp:nvSpPr>
      <dsp:spPr>
        <a:xfrm>
          <a:off x="3074096"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Added deduction for early enrollment.</a:t>
          </a:r>
        </a:p>
      </dsp:txBody>
      <dsp:txXfrm>
        <a:off x="3074096" y="2516984"/>
        <a:ext cx="1681643" cy="659237"/>
      </dsp:txXfrm>
    </dsp:sp>
    <dsp:sp modelId="{5B27D9B4-68B1-411A-A33B-5E847EF777A8}">
      <dsp:nvSpPr>
        <dsp:cNvPr id="0" name=""/>
        <dsp:cNvSpPr/>
      </dsp:nvSpPr>
      <dsp:spPr>
        <a:xfrm>
          <a:off x="4747498"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Consider Costs for Larger Systems</a:t>
          </a:r>
        </a:p>
      </dsp:txBody>
      <dsp:txXfrm>
        <a:off x="4747498" y="741110"/>
        <a:ext cx="1726248" cy="600406"/>
      </dsp:txXfrm>
    </dsp:sp>
    <dsp:sp modelId="{6E495346-1AC8-444C-8FDB-0063933F3D47}">
      <dsp:nvSpPr>
        <dsp:cNvPr id="0" name=""/>
        <dsp:cNvSpPr/>
      </dsp:nvSpPr>
      <dsp:spPr>
        <a:xfrm>
          <a:off x="5058459"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Scaled costs based on amount of adopted acres</a:t>
          </a:r>
        </a:p>
      </dsp:txBody>
      <dsp:txXfrm>
        <a:off x="5058459" y="1599631"/>
        <a:ext cx="1681643" cy="659237"/>
      </dsp:txXfrm>
    </dsp:sp>
    <dsp:sp modelId="{FA7C57A8-B5FA-43E3-96E7-182E8FDC9587}">
      <dsp:nvSpPr>
        <dsp:cNvPr id="0" name=""/>
        <dsp:cNvSpPr/>
      </dsp:nvSpPr>
      <dsp:spPr>
        <a:xfrm>
          <a:off x="5058459"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Adjusted base fee for small contributors</a:t>
          </a:r>
        </a:p>
      </dsp:txBody>
      <dsp:txXfrm>
        <a:off x="5058459" y="2516984"/>
        <a:ext cx="1681643" cy="659237"/>
      </dsp:txXfrm>
    </dsp:sp>
    <dsp:sp modelId="{B8841E8E-1C2C-4F65-A319-BA5FF78B0ED6}">
      <dsp:nvSpPr>
        <dsp:cNvPr id="0" name=""/>
        <dsp:cNvSpPr/>
      </dsp:nvSpPr>
      <dsp:spPr>
        <a:xfrm>
          <a:off x="6731862" y="741110"/>
          <a:ext cx="1726248" cy="600406"/>
        </a:xfrm>
        <a:prstGeom prst="rect">
          <a:avLst/>
        </a:prstGeom>
        <a:solidFill>
          <a:schemeClr val="accent5">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160" tIns="10160" rIns="10160" bIns="10160" numCol="1" spcCol="1270" anchor="ctr" anchorCtr="0">
          <a:noAutofit/>
        </a:bodyPr>
        <a:lstStyle/>
        <a:p>
          <a:pPr marL="0" lvl="0" indent="0" algn="ctr" defTabSz="711200">
            <a:lnSpc>
              <a:spcPct val="90000"/>
            </a:lnSpc>
            <a:spcBef>
              <a:spcPct val="0"/>
            </a:spcBef>
            <a:spcAft>
              <a:spcPct val="35000"/>
            </a:spcAft>
            <a:buNone/>
          </a:pPr>
          <a:r>
            <a:rPr lang="en-US" sz="1600" kern="1200">
              <a:latin typeface="Arial Narrow" panose="020B0606020202030204" pitchFamily="34" charset="0"/>
            </a:rPr>
            <a:t>Maintain Program Viability</a:t>
          </a:r>
        </a:p>
      </dsp:txBody>
      <dsp:txXfrm>
        <a:off x="6731862" y="741110"/>
        <a:ext cx="1726248" cy="600406"/>
      </dsp:txXfrm>
    </dsp:sp>
    <dsp:sp modelId="{E54AF57E-F853-4EB1-ACED-3046E314574D}">
      <dsp:nvSpPr>
        <dsp:cNvPr id="0" name=""/>
        <dsp:cNvSpPr/>
      </dsp:nvSpPr>
      <dsp:spPr>
        <a:xfrm>
          <a:off x="7042823" y="1599631"/>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Ability to cover program costs through fees and expected enrollment</a:t>
          </a:r>
        </a:p>
      </dsp:txBody>
      <dsp:txXfrm>
        <a:off x="7042823" y="1599631"/>
        <a:ext cx="1681643" cy="659237"/>
      </dsp:txXfrm>
    </dsp:sp>
    <dsp:sp modelId="{E4D5CDEA-C802-4536-B12F-06DF6F586645}">
      <dsp:nvSpPr>
        <dsp:cNvPr id="0" name=""/>
        <dsp:cNvSpPr/>
      </dsp:nvSpPr>
      <dsp:spPr>
        <a:xfrm>
          <a:off x="7042823" y="2516984"/>
          <a:ext cx="1681643"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Thresholds for costs and deductions to sustain program</a:t>
          </a:r>
        </a:p>
      </dsp:txBody>
      <dsp:txXfrm>
        <a:off x="7042823" y="2516984"/>
        <a:ext cx="1681643" cy="659237"/>
      </dsp:txXfrm>
    </dsp:sp>
    <dsp:sp modelId="{2BF2C24A-4B8D-4686-A7E5-95C262ECE07E}">
      <dsp:nvSpPr>
        <dsp:cNvPr id="0" name=""/>
        <dsp:cNvSpPr/>
      </dsp:nvSpPr>
      <dsp:spPr>
        <a:xfrm>
          <a:off x="7042823" y="3434337"/>
          <a:ext cx="1677649" cy="659237"/>
        </a:xfrm>
        <a:prstGeom prst="rect">
          <a:avLst/>
        </a:prstGeom>
        <a:solidFill>
          <a:schemeClr val="accent6">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latin typeface="Arial Narrow" panose="020B0606020202030204" pitchFamily="34" charset="0"/>
            </a:rPr>
            <a:t>Allowance for adaptation over time as needed</a:t>
          </a:r>
        </a:p>
      </dsp:txBody>
      <dsp:txXfrm>
        <a:off x="7042823" y="3434337"/>
        <a:ext cx="1677649" cy="659237"/>
      </dsp:txXfrm>
    </dsp:sp>
  </dsp:spTree>
</dsp:drawing>
</file>

<file path=xl/diagrams/layout1.xml><?xml version="1.0" encoding="utf-8"?>
<dgm:layoutDef xmlns:dgm="http://schemas.openxmlformats.org/drawingml/2006/diagram" xmlns:a="http://schemas.openxmlformats.org/drawingml/2006/main" uniqueId="urn:microsoft.com/office/officeart/2005/8/layout/process3">
  <dgm:title val=""/>
  <dgm:desc val=""/>
  <dgm:catLst>
    <dgm:cat type="process" pri="2000"/>
  </dgm:catLst>
  <dgm:samp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Lst>
      <dgm:cxnLst>
        <dgm:cxn modelId="4" srcId="0" destId="1" srcOrd="0" destOrd="0"/>
        <dgm:cxn modelId="5" srcId="0" destId="2" srcOrd="1" destOrd="0"/>
        <dgm:cxn modelId="6" srcId="0" destId="3" srcOrd="3" destOrd="0"/>
        <dgm:cxn modelId="12" srcId="1" destId="11" srcOrd="0" destOrd="0"/>
        <dgm:cxn modelId="23" srcId="2" destId="21" srcOrd="0" destOrd="0"/>
        <dgm:cxn modelId="34" srcId="3" destId="31" srcOrd="0"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 modelId="3">
          <dgm:prSet phldr="1"/>
        </dgm:pt>
        <dgm:pt modelId="31">
          <dgm:prSet phldr="1"/>
        </dgm:pt>
        <dgm:pt modelId="4">
          <dgm:prSet phldr="1"/>
        </dgm:pt>
        <dgm:pt modelId="41">
          <dgm:prSet phldr="1"/>
        </dgm:pt>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choose name="Name0">
      <dgm:if name="Name1" func="var" arg="dir" op="equ" val="norm">
        <dgm:alg type="lin"/>
      </dgm:if>
      <dgm:else name="Name2">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fact="0.3333"/>
      <dgm:constr type="w" for="des" forName="parTx"/>
      <dgm:constr type="h" for="des" forName="parTx" op="equ"/>
      <dgm:constr type="h" for="des" forName="parSh" op="equ"/>
      <dgm:constr type="w" for="des" forName="desTx"/>
      <dgm:constr type="h" for="des" forName="desTx" op="equ"/>
      <dgm:constr type="w" for="des" forName="parSh"/>
      <dgm:constr type="primFontSz" for="des" forName="parTx" val="65"/>
      <dgm:constr type="secFontSz" for="des" forName="desTx" refType="primFontSz" refFor="des" refForName="parTx" op="equ"/>
      <dgm:constr type="primFontSz" for="des" forName="connTx" refType="primFontSz" refFor="des" refForName="parTx" fact="0.8"/>
      <dgm:constr type="primFontSz" for="des" forName="connTx" refType="primFontSz" refFor="des" refForName="parTx" op="lte" fact="0.8"/>
      <dgm:constr type="h" for="des" forName="parTx" refType="primFontSz" refFor="des" refForName="parTx" fact="0.8"/>
      <dgm:constr type="h" for="des" forName="parSh" refType="primFontSz" refFor="des" refForName="parTx" fact="1.2"/>
      <dgm:constr type="h" for="des" forName="desTx" refType="primFontSz" refFor="des" refForName="parTx" fact="1.6"/>
      <dgm:constr type="h" for="des" forName="parSh" refType="h" refFor="des" refForName="parTx" op="lte" fact="1.5"/>
      <dgm:constr type="h" for="des" forName="parSh" refType="h" refFor="des" refForName="parTx" op="gte" fact="1.5"/>
    </dgm:constrLst>
    <dgm:ruleLst>
      <dgm:rule type="w" for="ch" forName="composite" val="0" fact="NaN" max="NaN"/>
      <dgm:rule type="primFontSz" for="des" forName="parTx" val="5" fact="NaN" max="NaN"/>
    </dgm:ruleLst>
    <dgm:forEach name="Name3" axis="ch" ptType="node">
      <dgm:layoutNode name="composite">
        <dgm:alg type="composite"/>
        <dgm:shape xmlns:r="http://schemas.openxmlformats.org/officeDocument/2006/relationships" r:blip="">
          <dgm:adjLst/>
        </dgm:shape>
        <dgm:presOf/>
        <dgm:choose name="Name4">
          <dgm:if name="Name5" func="var" arg="dir" op="equ" val="norm">
            <dgm:constrLst>
              <dgm:constr type="h" refType="w" fact="1000"/>
              <dgm:constr type="l" for="ch" forName="parTx"/>
              <dgm:constr type="w" for="ch" forName="parTx" refType="w" fact="0.83"/>
              <dgm:constr type="t" for="ch" forName="parTx"/>
              <dgm:constr type="l" for="ch" forName="parSh"/>
              <dgm:constr type="w" for="ch" forName="parSh" refType="w" refFor="ch" refForName="parTx"/>
              <dgm:constr type="t" for="ch" forName="parSh"/>
              <dgm:constr type="l" for="ch" forName="desTx" refType="w" fact="0.17"/>
              <dgm:constr type="w" for="ch" forName="desTx" refType="w" refFor="ch" refForName="parTx"/>
              <dgm:constr type="t" for="ch" forName="desTx" refType="h" refFor="ch" refForName="parTx"/>
            </dgm:constrLst>
          </dgm:if>
          <dgm:else name="Name6">
            <dgm:constrLst>
              <dgm:constr type="h" refType="w" fact="1000"/>
              <dgm:constr type="l" for="ch" forName="parTx" refType="w" fact="0.17"/>
              <dgm:constr type="w" for="ch" forName="parTx" refType="w" fact="0.83"/>
              <dgm:constr type="t" for="ch" forName="parTx"/>
              <dgm:constr type="l" for="ch" forName="parSh" refType="w" fact="0.15"/>
              <dgm:constr type="w" for="ch" forName="parSh" refType="w" refFor="ch" refForName="parTx"/>
              <dgm:constr type="t" for="ch" forName="parSh"/>
              <dgm:constr type="l" for="ch" forName="desTx"/>
              <dgm:constr type="w" for="ch" forName="desTx" refType="w" refFor="ch" refForName="parTx"/>
              <dgm:constr type="t" for="ch" forName="desTx" refType="h" refFor="ch" refForName="parTx"/>
            </dgm:constrLst>
          </dgm:else>
        </dgm:choose>
        <dgm:ruleLst>
          <dgm:rule type="h" val="INF" fact="NaN" max="NaN"/>
        </dgm:ruleLst>
        <dgm:layoutNode name="parTx">
          <dgm:varLst>
            <dgm:chMax val="0"/>
            <dgm:chPref val="0"/>
            <dgm:bulletEnabled val="1"/>
          </dgm:varLst>
          <dgm:alg type="tx">
            <dgm:param type="parTxLTRAlign" val="l"/>
            <dgm:param type="parTxRTLAlign" val="r"/>
            <dgm:param type="txAnchorVert" val="t"/>
          </dgm:alg>
          <dgm:shape xmlns:r="http://schemas.openxmlformats.org/officeDocument/2006/relationships" type="rect" r:blip="" zOrderOff="1" hideGeom="1">
            <dgm:adjLst>
              <dgm:adj idx="1" val="0.1"/>
            </dgm:adjLst>
          </dgm:shape>
          <dgm:presOf axis="self" ptType="node"/>
          <dgm:constrLst>
            <dgm:constr type="h" refType="w" op="lte" fact="0.4"/>
            <dgm:constr type="bMarg" refType="primFontSz" fact="0.3"/>
            <dgm:constr type="h"/>
          </dgm:constrLst>
          <dgm:ruleLst>
            <dgm:rule type="h" val="INF" fact="NaN" max="NaN"/>
          </dgm:ruleLst>
        </dgm:layoutNode>
        <dgm:layoutNode name="parSh">
          <dgm:alg type="sp"/>
          <dgm:shape xmlns:r="http://schemas.openxmlformats.org/officeDocument/2006/relationships" type="roundRect" r:blip="">
            <dgm:adjLst>
              <dgm:adj idx="1" val="0.1"/>
            </dgm:adjLst>
          </dgm:shape>
          <dgm:presOf axis="self" ptType="node"/>
          <dgm:constrLst>
            <dgm:constr type="h"/>
          </dgm:constrLst>
          <dgm:ruleLst/>
        </dgm:layoutNode>
        <dgm:layoutNode name="desTx" styleLbl="fgAcc1">
          <dgm:varLst>
            <dgm:bulletEnabled val="1"/>
          </dgm:varLst>
          <dgm:alg type="tx">
            <dgm:param type="stBulletLvl" val="1"/>
          </dgm:alg>
          <dgm:shape xmlns:r="http://schemas.openxmlformats.org/officeDocument/2006/relationships" type="roundRect" r:blip="">
            <dgm:adjLst>
              <dgm:adj idx="1" val="0.1"/>
            </dgm:adjLst>
          </dgm:shape>
          <dgm:presOf axis="des" ptType="node"/>
          <dgm:constrLst>
            <dgm:constr type="secFontSz" val="65"/>
            <dgm:constr type="primFontSz" refType="secFontSz"/>
            <dgm:constr type="h"/>
          </dgm:constrLst>
          <dgm:ruleLst>
            <dgm:rule type="h" val="INF" fact="NaN" max="NaN"/>
          </dgm:ruleLst>
        </dgm:layoutNode>
      </dgm:layoutNode>
      <dgm:forEach name="sibTransForEach" axis="followSib" ptType="sibTrans" cnt="1">
        <dgm:layoutNode name="sibTrans">
          <dgm:alg type="conn">
            <dgm:param type="begPts" val="auto"/>
            <dgm:param type="endPts" val="auto"/>
            <dgm:param type="srcNode" val="parTx"/>
            <dgm:param type="dstNode" val="parTx"/>
          </dgm:alg>
          <dgm:shape xmlns:r="http://schemas.openxmlformats.org/officeDocument/2006/relationships" type="conn" r:blip="">
            <dgm:adjLst/>
          </dgm:shape>
          <dgm:presOf axis="self"/>
          <dgm:constrLst>
            <dgm:constr type="h" refType="w" fact="0.62"/>
            <dgm:constr type="connDist"/>
            <dgm:constr type="begPad" refType="connDist" fact="0.25"/>
            <dgm:constr type="endPad" refType="connDist" fact="0.22"/>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hyperlink" Target="#'Fee Considerations'!A1"/></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Index and Disclaimer'!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Decision Factor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Data" Target="../diagrams/data2.xml"/><Relationship Id="rId7" Type="http://schemas.microsoft.com/office/2007/relationships/diagramDrawing" Target="../diagrams/drawing2.xml"/><Relationship Id="rId2" Type="http://schemas.openxmlformats.org/officeDocument/2006/relationships/hyperlink" Target="#'Fee Considerations'!A1"/><Relationship Id="rId1" Type="http://schemas.openxmlformats.org/officeDocument/2006/relationships/hyperlink" Target="#'Sliding Scale References'!A1"/><Relationship Id="rId6" Type="http://schemas.openxmlformats.org/officeDocument/2006/relationships/diagramColors" Target="../diagrams/colors2.xml"/><Relationship Id="rId5" Type="http://schemas.openxmlformats.org/officeDocument/2006/relationships/diagramQuickStyle" Target="../diagrams/quickStyle2.xml"/><Relationship Id="rId4" Type="http://schemas.openxmlformats.org/officeDocument/2006/relationships/diagramLayout" Target="../diagrams/layout2.xml"/></Relationships>
</file>

<file path=xl/drawings/_rels/drawing4.xml.rels><?xml version="1.0" encoding="UTF-8" standalone="yes"?>
<Relationships xmlns="http://schemas.openxmlformats.org/package/2006/relationships"><Relationship Id="rId2" Type="http://schemas.openxmlformats.org/officeDocument/2006/relationships/hyperlink" Target="#'Decision Factors'!A1"/><Relationship Id="rId1" Type="http://schemas.openxmlformats.org/officeDocument/2006/relationships/hyperlink" Target="#'Partner Calculator'!A1"/></Relationships>
</file>

<file path=xl/drawings/_rels/drawing5.xml.rels><?xml version="1.0" encoding="UTF-8" standalone="yes"?>
<Relationships xmlns="http://schemas.openxmlformats.org/package/2006/relationships"><Relationship Id="rId1" Type="http://schemas.openxmlformats.org/officeDocument/2006/relationships/hyperlink" Target="#'Sliding Scale References'!A1"/></Relationships>
</file>

<file path=xl/drawings/drawing1.xml><?xml version="1.0" encoding="utf-8"?>
<xdr:wsDr xmlns:xdr="http://schemas.openxmlformats.org/drawingml/2006/spreadsheetDrawing" xmlns:a="http://schemas.openxmlformats.org/drawingml/2006/main">
  <xdr:oneCellAnchor>
    <xdr:from>
      <xdr:col>1</xdr:col>
      <xdr:colOff>3645959</xdr:colOff>
      <xdr:row>0</xdr:row>
      <xdr:rowOff>15875</xdr:rowOff>
    </xdr:from>
    <xdr:ext cx="449791" cy="269875"/>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053542" y="15875"/>
          <a:ext cx="449791" cy="269875"/>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twoCellAnchor>
    <xdr:from>
      <xdr:col>2</xdr:col>
      <xdr:colOff>216957</xdr:colOff>
      <xdr:row>3</xdr:row>
      <xdr:rowOff>21167</xdr:rowOff>
    </xdr:from>
    <xdr:to>
      <xdr:col>13</xdr:col>
      <xdr:colOff>95250</xdr:colOff>
      <xdr:row>6</xdr:row>
      <xdr:rowOff>963083</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62624" y="661459"/>
          <a:ext cx="6572251" cy="2365374"/>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Disclaimer: </a:t>
          </a:r>
          <a:r>
            <a:rPr lang="en-US" sz="1100">
              <a:latin typeface="Arial Narrow" panose="020B0606020202030204" pitchFamily="34" charset="0"/>
            </a:rPr>
            <a:t>This calculator</a:t>
          </a:r>
          <a:r>
            <a:rPr lang="en-US" sz="1100" baseline="0">
              <a:latin typeface="Arial Narrow" panose="020B0606020202030204" pitchFamily="34" charset="0"/>
            </a:rPr>
            <a:t> </a:t>
          </a:r>
          <a:r>
            <a:rPr lang="en-US" sz="1100">
              <a:latin typeface="Arial Narrow" panose="020B0606020202030204" pitchFamily="34" charset="0"/>
            </a:rPr>
            <a:t>tool,</a:t>
          </a:r>
          <a:r>
            <a:rPr lang="en-US" sz="1100" baseline="0">
              <a:latin typeface="Arial Narrow" panose="020B0606020202030204" pitchFamily="34" charset="0"/>
            </a:rPr>
            <a:t> when used by other individuals or organizations outside of the the University of Illinois at Chicago, is</a:t>
          </a:r>
          <a:r>
            <a:rPr lang="en-US" sz="1100">
              <a:latin typeface="Arial Narrow" panose="020B0606020202030204" pitchFamily="34" charset="0"/>
            </a:rPr>
            <a:t> provided for general illustrative and informational purposes only. It does not generate the final administrative fee an Applicant/Partner</a:t>
          </a:r>
          <a:r>
            <a:rPr lang="en-US" sz="1100" baseline="0">
              <a:latin typeface="Arial Narrow" panose="020B0606020202030204" pitchFamily="34" charset="0"/>
            </a:rPr>
            <a:t> is responsible for, unless calculated or verified by the Programmatic Administrator</a:t>
          </a:r>
          <a:r>
            <a:rPr lang="en-US" sz="1100">
              <a:latin typeface="Arial Narrow" panose="020B0606020202030204" pitchFamily="34" charset="0"/>
            </a:rPr>
            <a:t>. </a:t>
          </a:r>
        </a:p>
        <a:p>
          <a:endParaRPr lang="en-US" sz="1100">
            <a:latin typeface="Arial Narrow" panose="020B0606020202030204" pitchFamily="34" charset="0"/>
          </a:endParaRPr>
        </a:p>
        <a:p>
          <a:r>
            <a:rPr lang="en-US" sz="1100">
              <a:latin typeface="Arial Narrow" panose="020B0606020202030204" pitchFamily="34" charset="0"/>
            </a:rPr>
            <a:t>If inaccurate information is entered, this calculator</a:t>
          </a:r>
          <a:r>
            <a:rPr lang="en-US" sz="1100" baseline="0">
              <a:latin typeface="Arial Narrow" panose="020B0606020202030204" pitchFamily="34" charset="0"/>
            </a:rPr>
            <a:t> </a:t>
          </a:r>
          <a:r>
            <a:rPr lang="en-US" sz="1100">
              <a:latin typeface="Arial Narrow" panose="020B0606020202030204" pitchFamily="34" charset="0"/>
            </a:rPr>
            <a:t>tool will produce a different result than that determined by the </a:t>
          </a:r>
          <a:r>
            <a:rPr lang="en-US" sz="1100" baseline="0">
              <a:solidFill>
                <a:schemeClr val="dk1"/>
              </a:solidFill>
              <a:effectLst/>
              <a:latin typeface="Arial Narrow" panose="020B0606020202030204" pitchFamily="34" charset="0"/>
              <a:ea typeface="+mn-ea"/>
              <a:cs typeface="+mn-cs"/>
            </a:rPr>
            <a:t>Programmatic Administrator</a:t>
          </a:r>
          <a:r>
            <a:rPr lang="en-US" sz="1100">
              <a:latin typeface="Arial Narrow" panose="020B0606020202030204" pitchFamily="34" charset="0"/>
            </a:rPr>
            <a:t>. This calculator</a:t>
          </a:r>
          <a:r>
            <a:rPr lang="en-US" sz="1100" baseline="0">
              <a:latin typeface="Arial Narrow" panose="020B0606020202030204" pitchFamily="34" charset="0"/>
            </a:rPr>
            <a:t> </a:t>
          </a:r>
          <a:r>
            <a:rPr lang="en-US" sz="1100">
              <a:latin typeface="Arial Narrow" panose="020B0606020202030204" pitchFamily="34" charset="0"/>
            </a:rPr>
            <a:t>tool is not intended to provide specific advice or recommendations in any circumstances. It may not cover aspects of your particular situation and a calculation by the </a:t>
          </a:r>
          <a:r>
            <a:rPr lang="en-US" sz="1100" baseline="0">
              <a:solidFill>
                <a:schemeClr val="dk1"/>
              </a:solidFill>
              <a:effectLst/>
              <a:latin typeface="Arial Narrow" panose="020B0606020202030204" pitchFamily="34" charset="0"/>
              <a:ea typeface="+mn-ea"/>
              <a:cs typeface="+mn-cs"/>
            </a:rPr>
            <a:t>Programmatic Administrator </a:t>
          </a:r>
          <a:r>
            <a:rPr lang="en-US" sz="1100">
              <a:latin typeface="Arial Narrow" panose="020B0606020202030204" pitchFamily="34" charset="0"/>
            </a:rPr>
            <a:t>could produce a different result.</a:t>
          </a:r>
        </a:p>
        <a:p>
          <a:endParaRPr lang="en-US" sz="1100">
            <a:latin typeface="Arial Narrow" panose="020B0606020202030204" pitchFamily="34" charset="0"/>
          </a:endParaRPr>
        </a:p>
        <a:p>
          <a:r>
            <a:rPr lang="en-US" sz="1100" b="0" i="0">
              <a:solidFill>
                <a:schemeClr val="dk1"/>
              </a:solidFill>
              <a:effectLst/>
              <a:latin typeface="Arial Narrow" panose="020B0606020202030204" pitchFamily="34" charset="0"/>
              <a:ea typeface="+mn-ea"/>
              <a:cs typeface="+mn-cs"/>
            </a:rPr>
            <a:t>The Programmatic Administrator, or its affiliates and subcontractors, assumes no responsibility for any errors or omissions within the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The Programmatic Administrator makes no representation or warranty of any kind whatsoever with respect to this calculator</a:t>
          </a:r>
          <a:r>
            <a:rPr lang="en-US" sz="1100" b="0" i="0" baseline="0">
              <a:solidFill>
                <a:schemeClr val="dk1"/>
              </a:solidFill>
              <a:effectLst/>
              <a:latin typeface="Arial Narrow" panose="020B0606020202030204" pitchFamily="34" charset="0"/>
              <a:ea typeface="+mn-ea"/>
              <a:cs typeface="+mn-cs"/>
            </a:rPr>
            <a:t> </a:t>
          </a:r>
          <a:r>
            <a:rPr lang="en-US" sz="1100" b="0" i="0">
              <a:solidFill>
                <a:schemeClr val="dk1"/>
              </a:solidFill>
              <a:effectLst/>
              <a:latin typeface="Arial Narrow" panose="020B0606020202030204" pitchFamily="34" charset="0"/>
              <a:ea typeface="+mn-ea"/>
              <a:cs typeface="+mn-cs"/>
            </a:rPr>
            <a:t>tool. Under no circumstances shall the Programmatic Administrator be held liable for any loss or damage (including any type of damage), which may be attributable to the reliance on and use of the calculator/tool.</a:t>
          </a:r>
          <a:endParaRPr lang="en-US" sz="1100">
            <a:latin typeface="Arial Narrow" panose="020B0606020202030204" pitchFamily="34"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8</xdr:row>
      <xdr:rowOff>152400</xdr:rowOff>
    </xdr:from>
    <xdr:to>
      <xdr:col>15</xdr:col>
      <xdr:colOff>237021</xdr:colOff>
      <xdr:row>36</xdr:row>
      <xdr:rowOff>133350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57175" y="1714500"/>
          <a:ext cx="9123846" cy="5314950"/>
        </a:xfrm>
        <a:prstGeom prst="rect">
          <a:avLst/>
        </a:prstGeom>
        <a:solidFill>
          <a:schemeClr val="accent1">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Process for Fee Determination and Fee Structure</a:t>
          </a:r>
          <a:r>
            <a:rPr lang="en-US" sz="1400" b="1" baseline="0">
              <a:latin typeface="Arial Narrow" panose="020B0606020202030204" pitchFamily="34" charset="0"/>
            </a:rPr>
            <a:t> Adaptation</a:t>
          </a:r>
          <a:endParaRPr lang="en-US" sz="1400" b="1">
            <a:latin typeface="Arial Narrow" panose="020B0606020202030204" pitchFamily="34" charset="0"/>
          </a:endParaRPr>
        </a:p>
        <a:p>
          <a:endParaRPr lang="en-US" sz="1100" b="1">
            <a:latin typeface="Arial Narrow" panose="020B0606020202030204" pitchFamily="34" charset="0"/>
          </a:endParaRPr>
        </a:p>
        <a:p>
          <a:r>
            <a:rPr lang="en-US" sz="1100" b="1">
              <a:latin typeface="Arial Narrow" panose="020B0606020202030204" pitchFamily="34" charset="0"/>
            </a:rPr>
            <a:t>Fee Determination</a:t>
          </a:r>
        </a:p>
        <a:p>
          <a:pPr marL="228600" indent="-228600">
            <a:buFont typeface="+mj-lt"/>
            <a:buAutoNum type="arabicParenR"/>
          </a:pPr>
          <a:r>
            <a:rPr lang="en-US" sz="1100" b="0">
              <a:latin typeface="Arial Narrow" panose="020B0606020202030204" pitchFamily="34" charset="0"/>
            </a:rPr>
            <a:t>Fee initially determined</a:t>
          </a:r>
          <a:r>
            <a:rPr lang="en-US" sz="1100" b="0" baseline="0">
              <a:latin typeface="Arial Narrow" panose="020B0606020202030204" pitchFamily="34" charset="0"/>
            </a:rPr>
            <a:t> at, or before, time of initial application based on enrolled lands estimate and adopted acres yield.</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Fee determined by the calculation</a:t>
          </a:r>
          <a:r>
            <a:rPr lang="en-US" sz="1100" b="0" baseline="0">
              <a:latin typeface="Arial Narrow" panose="020B0606020202030204" pitchFamily="34" charset="0"/>
            </a:rPr>
            <a:t> method maintained by UIC for fee determination.</a:t>
          </a:r>
          <a:endParaRPr lang="en-US" sz="1100" b="0">
            <a:latin typeface="Arial Narrow" panose="020B0606020202030204" pitchFamily="34" charset="0"/>
          </a:endParaRPr>
        </a:p>
        <a:p>
          <a:pPr marL="228600" indent="-228600">
            <a:buFont typeface="+mj-lt"/>
            <a:buAutoNum type="arabicParenR"/>
          </a:pPr>
          <a:r>
            <a:rPr lang="en-US" sz="1100" b="0">
              <a:latin typeface="Arial Narrow" panose="020B0606020202030204" pitchFamily="34" charset="0"/>
            </a:rPr>
            <a:t>UIC will provide a description of the fee calculation</a:t>
          </a:r>
          <a:r>
            <a:rPr lang="en-US" sz="1100" b="0" baseline="0">
              <a:latin typeface="Arial Narrow" panose="020B0606020202030204" pitchFamily="34" charset="0"/>
            </a:rPr>
            <a:t> along with a 3 to 5 year budgeting forecast to assist partners in budgeting using the Partner Calculator tab.</a:t>
          </a:r>
        </a:p>
        <a:p>
          <a:pPr marL="228600" indent="-228600">
            <a:buFont typeface="+mj-lt"/>
            <a:buAutoNum type="arabicParenR"/>
          </a:pPr>
          <a:r>
            <a:rPr lang="en-US" sz="1100" b="0" baseline="0">
              <a:latin typeface="Arial Narrow" panose="020B0606020202030204" pitchFamily="34" charset="0"/>
            </a:rPr>
            <a:t>Fees will be reviewed and amended annually following annual compliance reporting and the annual date of Certificate of Inclusion approval. Any updates to the fee structure modified by UIC will be incorporated at that time.</a:t>
          </a:r>
          <a:endParaRPr lang="en-US" sz="1100" b="0">
            <a:latin typeface="Arial Narrow" panose="020B0606020202030204" pitchFamily="34" charset="0"/>
          </a:endParaRPr>
        </a:p>
        <a:p>
          <a:pPr marL="171450" indent="-171450">
            <a:buFont typeface="Arial" panose="020B0604020202020204" pitchFamily="34" charset="0"/>
            <a:buChar char="•"/>
          </a:pPr>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rPr>
            <a:t>Fee Structure Adaptation</a:t>
          </a:r>
        </a:p>
      </xdr:txBody>
    </xdr:sp>
    <xdr:clientData/>
  </xdr:twoCellAnchor>
  <xdr:twoCellAnchor>
    <xdr:from>
      <xdr:col>1</xdr:col>
      <xdr:colOff>228600</xdr:colOff>
      <xdr:row>19</xdr:row>
      <xdr:rowOff>0</xdr:rowOff>
    </xdr:from>
    <xdr:to>
      <xdr:col>14</xdr:col>
      <xdr:colOff>9526</xdr:colOff>
      <xdr:row>33</xdr:row>
      <xdr:rowOff>25400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257175</xdr:colOff>
      <xdr:row>37</xdr:row>
      <xdr:rowOff>95250</xdr:rowOff>
    </xdr:from>
    <xdr:to>
      <xdr:col>15</xdr:col>
      <xdr:colOff>238125</xdr:colOff>
      <xdr:row>64</xdr:row>
      <xdr:rowOff>133350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57175" y="7181850"/>
          <a:ext cx="9124950" cy="5181600"/>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Deductions and Conditions</a:t>
          </a:r>
        </a:p>
        <a:p>
          <a:endParaRPr lang="en-US" sz="1100" b="1">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Maximum Deduction Allowed </a:t>
          </a:r>
          <a:endParaRPr lang="en-US">
            <a:effectLst/>
            <a:latin typeface="Arial Narrow" panose="020B0606020202030204" pitchFamily="34" charset="0"/>
          </a:endParaRPr>
        </a:p>
        <a:p>
          <a:r>
            <a:rPr lang="en-US" sz="1100" b="0">
              <a:solidFill>
                <a:schemeClr val="dk1"/>
              </a:solidFill>
              <a:effectLst/>
              <a:latin typeface="Arial Narrow" panose="020B0606020202030204" pitchFamily="34" charset="0"/>
              <a:ea typeface="+mn-ea"/>
              <a:cs typeface="+mn-cs"/>
            </a:rPr>
            <a:t>Partners</a:t>
          </a:r>
          <a:r>
            <a:rPr lang="en-US" sz="1100" b="0" baseline="0">
              <a:solidFill>
                <a:schemeClr val="dk1"/>
              </a:solidFill>
              <a:effectLst/>
              <a:latin typeface="Arial Narrow" panose="020B0606020202030204" pitchFamily="34" charset="0"/>
              <a:ea typeface="+mn-ea"/>
              <a:cs typeface="+mn-cs"/>
            </a:rPr>
            <a:t> may recognize a combination of deductions to reduce their standard administrative fees. Deductions may be applied up to a maximum reduction of 30% per Partner on an annual basis. Deductions are evaluated on an annual basis based on Partner reporting. Deductions over this threshold cannot be traded, transferred, or sold to other Partners.</a:t>
          </a:r>
          <a:endParaRPr lang="en-US" sz="1100" b="0">
            <a:solidFill>
              <a:schemeClr val="dk1"/>
            </a:solidFill>
            <a:effectLst/>
            <a:latin typeface="Arial Narrow" panose="020B0606020202030204" pitchFamily="34" charset="0"/>
            <a:ea typeface="+mn-ea"/>
            <a:cs typeface="+mn-cs"/>
          </a:endParaRPr>
        </a:p>
        <a:p>
          <a:endParaRPr lang="en-US" sz="1100" b="0" u="sng">
            <a:solidFill>
              <a:schemeClr val="dk1"/>
            </a:solidFill>
            <a:effectLst/>
            <a:latin typeface="Arial Narrow" panose="020B0606020202030204" pitchFamily="34" charset="0"/>
            <a:ea typeface="+mn-ea"/>
            <a:cs typeface="+mn-cs"/>
          </a:endParaRPr>
        </a:p>
        <a:p>
          <a:r>
            <a:rPr lang="en-US" sz="1100" b="1" u="sng">
              <a:latin typeface="Arial Narrow" panose="020B0606020202030204" pitchFamily="34" charset="0"/>
            </a:rPr>
            <a:t>Adopted Acres Exceeded Target </a:t>
          </a:r>
          <a:endParaRPr lang="en-US" sz="1100" b="1" u="none">
            <a:latin typeface="Arial Narrow" panose="020B0606020202030204" pitchFamily="34" charset="0"/>
          </a:endParaRPr>
        </a:p>
        <a:p>
          <a:r>
            <a:rPr lang="en-US" sz="1100" b="0">
              <a:latin typeface="Arial Narrow" panose="020B0606020202030204" pitchFamily="34" charset="0"/>
            </a:rPr>
            <a:t>If a Partner exceeds their annual standard target (total acreage reported) by at least 10% over their calculated acreage target using the industry-standard target adoption rate, then apply the applicable discount in the table to the following year's fee.</a:t>
          </a:r>
        </a:p>
        <a:p>
          <a:endParaRPr lang="en-US" sz="1100" b="0">
            <a:latin typeface="Arial Narrow" panose="020B0606020202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Arial Narrow" panose="020B0606020202030204" pitchFamily="34" charset="0"/>
              <a:ea typeface="+mn-ea"/>
              <a:cs typeface="+mn-cs"/>
            </a:rPr>
            <a:t>Supplemental</a:t>
          </a:r>
          <a:r>
            <a:rPr lang="en-US" sz="1100" b="1" u="sng" baseline="0">
              <a:solidFill>
                <a:schemeClr val="dk1"/>
              </a:solidFill>
              <a:effectLst/>
              <a:latin typeface="Arial Narrow" panose="020B0606020202030204" pitchFamily="34" charset="0"/>
              <a:ea typeface="+mn-ea"/>
              <a:cs typeface="+mn-cs"/>
            </a:rPr>
            <a:t> Measures Contributed </a:t>
          </a:r>
          <a:endParaRPr lang="en-US" sz="1100" b="1" u="none"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Supplemental</a:t>
          </a:r>
          <a:r>
            <a:rPr lang="en-US" sz="1100" b="0" baseline="0">
              <a:solidFill>
                <a:schemeClr val="dk1"/>
              </a:solidFill>
              <a:effectLst/>
              <a:latin typeface="Arial Narrow" panose="020B0606020202030204" pitchFamily="34" charset="0"/>
              <a:ea typeface="+mn-ea"/>
              <a:cs typeface="+mn-cs"/>
            </a:rPr>
            <a:t> measures contributed are deducted to the year following their implementation. For example, i</a:t>
          </a:r>
          <a:r>
            <a:rPr lang="en-US" sz="1100" b="0">
              <a:solidFill>
                <a:schemeClr val="dk1"/>
              </a:solidFill>
              <a:effectLst/>
              <a:latin typeface="Arial Narrow" panose="020B0606020202030204" pitchFamily="34" charset="0"/>
              <a:ea typeface="+mn-ea"/>
              <a:cs typeface="+mn-cs"/>
            </a:rPr>
            <a:t>f a Partner applies supplemental measures during Year 1, then the calculated discount per</a:t>
          </a:r>
          <a:r>
            <a:rPr lang="en-US" sz="1100" b="0" baseline="0">
              <a:solidFill>
                <a:schemeClr val="dk1"/>
              </a:solidFill>
              <a:effectLst/>
              <a:latin typeface="Arial Narrow" panose="020B0606020202030204" pitchFamily="34" charset="0"/>
              <a:ea typeface="+mn-ea"/>
              <a:cs typeface="+mn-cs"/>
            </a:rPr>
            <a:t> the Sliding Scale References table </a:t>
          </a:r>
          <a:r>
            <a:rPr lang="en-US" sz="1100" b="0">
              <a:solidFill>
                <a:schemeClr val="dk1"/>
              </a:solidFill>
              <a:effectLst/>
              <a:latin typeface="Arial Narrow" panose="020B0606020202030204" pitchFamily="34" charset="0"/>
              <a:ea typeface="+mn-ea"/>
              <a:cs typeface="+mn-cs"/>
            </a:rPr>
            <a:t>is applied to the following year's fee (Year 2).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Arial Narrow" panose="020B0606020202030204" pitchFamily="34" charset="0"/>
              <a:ea typeface="+mn-ea"/>
              <a:cs typeface="+mn-cs"/>
            </a:rPr>
            <a:t>To qualify, Partners</a:t>
          </a:r>
          <a:r>
            <a:rPr lang="en-US" sz="1100" b="0" baseline="0">
              <a:solidFill>
                <a:schemeClr val="dk1"/>
              </a:solidFill>
              <a:effectLst/>
              <a:latin typeface="Arial Narrow" panose="020B0606020202030204" pitchFamily="34" charset="0"/>
              <a:ea typeface="+mn-ea"/>
              <a:cs typeface="+mn-cs"/>
            </a:rPr>
            <a:t> must demonstrate that any of the following conditions have been met:</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1.  </a:t>
          </a:r>
          <a:r>
            <a:rPr lang="en-US" b="0" u="sng" baseline="0">
              <a:solidFill>
                <a:schemeClr val="dk1"/>
              </a:solidFill>
              <a:effectLst/>
              <a:latin typeface="Arial Narrow" panose="020B0606020202030204" pitchFamily="34" charset="0"/>
              <a:ea typeface="+mn-ea"/>
              <a:cs typeface="+mn-cs"/>
            </a:rPr>
            <a:t>Invasive species prevention BMPs </a:t>
          </a:r>
          <a:r>
            <a:rPr lang="en-US" b="0" baseline="0">
              <a:solidFill>
                <a:schemeClr val="dk1"/>
              </a:solidFill>
              <a:effectLst/>
              <a:latin typeface="Arial Narrow" panose="020B0606020202030204" pitchFamily="34" charset="0"/>
              <a:ea typeface="+mn-ea"/>
              <a:cs typeface="+mn-cs"/>
            </a:rPr>
            <a:t>- Invasive species prevention BMPs are implemented during covered activities conducted in at least 50% of targeted adopted acres. Typical invasive species prevention measures include avoiding or minimizing access through invasive plant populations, removing dirt and debris from vehicles prior to mobilizing to/from a site, remove plants and plant parts from mowers and vehicles prior to mobilizing to/from a site.  </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2.  </a:t>
          </a:r>
          <a:r>
            <a:rPr lang="en-US" b="0" u="sng" baseline="0">
              <a:solidFill>
                <a:schemeClr val="dk1"/>
              </a:solidFill>
              <a:effectLst/>
              <a:latin typeface="Arial Narrow" panose="020B0606020202030204" pitchFamily="34" charset="0"/>
              <a:ea typeface="+mn-ea"/>
              <a:cs typeface="+mn-cs"/>
            </a:rPr>
            <a:t>Promote supplemental pollinator conservation efforts</a:t>
          </a:r>
          <a:r>
            <a:rPr lang="en-US" b="0" baseline="0">
              <a:solidFill>
                <a:schemeClr val="dk1"/>
              </a:solidFill>
              <a:effectLst/>
              <a:latin typeface="Arial Narrow" panose="020B0606020202030204" pitchFamily="34" charset="0"/>
              <a:ea typeface="+mn-ea"/>
              <a:cs typeface="+mn-cs"/>
            </a:rPr>
            <a:t> - Demonstrate at least two Partner organized or funded conservation efforts through landowner outreach programs, small grant programs, and pollinator garden planting projects.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3.  </a:t>
          </a:r>
          <a:r>
            <a:rPr lang="en-US" b="0" u="sng" baseline="0">
              <a:solidFill>
                <a:schemeClr val="dk1"/>
              </a:solidFill>
              <a:effectLst/>
              <a:latin typeface="Arial Narrow" panose="020B0606020202030204" pitchFamily="34" charset="0"/>
              <a:ea typeface="+mn-ea"/>
              <a:cs typeface="+mn-cs"/>
            </a:rPr>
            <a:t>Incorporate pollinator habitat IVM objectives </a:t>
          </a:r>
          <a:r>
            <a:rPr lang="en-US" b="0" baseline="0">
              <a:solidFill>
                <a:schemeClr val="dk1"/>
              </a:solidFill>
              <a:effectLst/>
              <a:latin typeface="Arial Narrow" panose="020B0606020202030204" pitchFamily="34" charset="0"/>
              <a:ea typeface="+mn-ea"/>
              <a:cs typeface="+mn-cs"/>
            </a:rPr>
            <a:t>- Documented use of IVM to consider pollinator or monarch habitat needs as an objective for vegetation management that helps determine on-the-ground measures (e.g., documented in vegetation management specification, IVM pla, or similarn).</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4.  </a:t>
          </a:r>
          <a:r>
            <a:rPr lang="en-US" b="0" u="sng" baseline="0">
              <a:solidFill>
                <a:schemeClr val="dk1"/>
              </a:solidFill>
              <a:effectLst/>
              <a:latin typeface="Arial Narrow" panose="020B0606020202030204" pitchFamily="34" charset="0"/>
              <a:ea typeface="+mn-ea"/>
              <a:cs typeface="+mn-cs"/>
            </a:rPr>
            <a:t>Spatially-focused conservation delivery </a:t>
          </a:r>
          <a:r>
            <a:rPr lang="en-US" b="0" baseline="0">
              <a:solidFill>
                <a:schemeClr val="dk1"/>
              </a:solidFill>
              <a:effectLst/>
              <a:latin typeface="Arial Narrow" panose="020B0606020202030204" pitchFamily="34" charset="0"/>
              <a:ea typeface="+mn-ea"/>
              <a:cs typeface="+mn-cs"/>
            </a:rPr>
            <a:t>- Demonstrate that conservation measure implementation is on defined priority areas based on science-based modeling tools. Must be applied across at least 50% of targeted adopted acres.</a:t>
          </a:r>
        </a:p>
        <a:p>
          <a:pPr marL="457200" marR="0" lvl="1" indent="0" defTabSz="914400" eaLnBrk="1" fontAlgn="auto" latinLnBrk="0" hangingPunct="1">
            <a:lnSpc>
              <a:spcPct val="100000"/>
            </a:lnSpc>
            <a:spcBef>
              <a:spcPts val="0"/>
            </a:spcBef>
            <a:spcAft>
              <a:spcPts val="0"/>
            </a:spcAft>
            <a:buClrTx/>
            <a:buSzTx/>
            <a:buFontTx/>
            <a:buNone/>
            <a:tabLst/>
            <a:defRPr/>
          </a:pPr>
          <a:r>
            <a:rPr lang="en-US" b="0" baseline="0">
              <a:solidFill>
                <a:schemeClr val="dk1"/>
              </a:solidFill>
              <a:effectLst/>
              <a:latin typeface="Arial Narrow" panose="020B0606020202030204" pitchFamily="34" charset="0"/>
              <a:ea typeface="+mn-ea"/>
              <a:cs typeface="+mn-cs"/>
            </a:rPr>
            <a:t>5.  </a:t>
          </a:r>
          <a:r>
            <a:rPr lang="en-US" b="0" u="sng" baseline="0">
              <a:solidFill>
                <a:schemeClr val="dk1"/>
              </a:solidFill>
              <a:effectLst/>
              <a:latin typeface="Arial Narrow" panose="020B0606020202030204" pitchFamily="34" charset="0"/>
              <a:ea typeface="+mn-ea"/>
              <a:cs typeface="+mn-cs"/>
            </a:rPr>
            <a:t>Additional pollinator habitat monitoring </a:t>
          </a:r>
          <a:r>
            <a:rPr lang="en-US" b="0" baseline="0">
              <a:solidFill>
                <a:schemeClr val="dk1"/>
              </a:solidFill>
              <a:effectLst/>
              <a:latin typeface="Arial Narrow" panose="020B0606020202030204" pitchFamily="34" charset="0"/>
              <a:ea typeface="+mn-ea"/>
              <a:cs typeface="+mn-cs"/>
            </a:rPr>
            <a:t>- Conduct additional pollinator habitat monitoring protocols on at least 10 sample plots beyond the standard monitoring required for CCAA/CCA requirements. Results must be provided to the Programmatic Administrator. </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prstClr val="black"/>
              </a:solidFill>
              <a:effectLst/>
              <a:uLnTx/>
              <a:uFillTx/>
              <a:latin typeface="Arial Narrow" panose="020B0606020202030204" pitchFamily="34" charset="0"/>
              <a:ea typeface="+mn-ea"/>
              <a:cs typeface="+mn-cs"/>
            </a:rPr>
            <a:t>Early Enrollment</a:t>
          </a:r>
          <a:endParaRPr kumimoji="0" lang="en-US" sz="1100" b="1"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Cost reduction is applied if Partner submits their completed application ahead of phased deadlines. Discount will apply to the first three years following enrollment.</a:t>
          </a:r>
        </a:p>
      </xdr:txBody>
    </xdr:sp>
    <xdr:clientData/>
  </xdr:twoCellAnchor>
  <xdr:oneCellAnchor>
    <xdr:from>
      <xdr:col>14</xdr:col>
      <xdr:colOff>314325</xdr:colOff>
      <xdr:row>0</xdr:row>
      <xdr:rowOff>171450</xdr:rowOff>
    </xdr:from>
    <xdr:ext cx="449791" cy="374651"/>
    <xdr:sp macro="" textlink="">
      <xdr:nvSpPr>
        <xdr:cNvPr id="5" name="Right Arrow 4">
          <a:hlinkClick xmlns:r="http://schemas.openxmlformats.org/officeDocument/2006/relationships" r:id="rId6"/>
          <a:extLst>
            <a:ext uri="{FF2B5EF4-FFF2-40B4-BE49-F238E27FC236}">
              <a16:creationId xmlns:a16="http://schemas.microsoft.com/office/drawing/2014/main" id="{00000000-0008-0000-0100-000005000000}"/>
            </a:ext>
          </a:extLst>
        </xdr:cNvPr>
        <xdr:cNvSpPr/>
      </xdr:nvSpPr>
      <xdr:spPr>
        <a:xfrm>
          <a:off x="8848725" y="171450"/>
          <a:ext cx="449791" cy="374651"/>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l"/>
          <a:r>
            <a:rPr lang="en-US" sz="800">
              <a:latin typeface="Arial Narrow" panose="020B0606020202030204" pitchFamily="34" charset="0"/>
            </a:rPr>
            <a:t>Next</a:t>
          </a:r>
        </a:p>
      </xdr:txBody>
    </xdr:sp>
    <xdr:clientData/>
  </xdr:oneCellAnchor>
  <xdr:oneCellAnchor>
    <xdr:from>
      <xdr:col>13</xdr:col>
      <xdr:colOff>352425</xdr:colOff>
      <xdr:row>0</xdr:row>
      <xdr:rowOff>171450</xdr:rowOff>
    </xdr:from>
    <xdr:ext cx="520185" cy="383260"/>
    <xdr:sp macro="" textlink="">
      <xdr:nvSpPr>
        <xdr:cNvPr id="6" name="Left Arrow 5">
          <a:hlinkClick xmlns:r="http://schemas.openxmlformats.org/officeDocument/2006/relationships" r:id="rId7"/>
          <a:extLst>
            <a:ext uri="{FF2B5EF4-FFF2-40B4-BE49-F238E27FC236}">
              <a16:creationId xmlns:a16="http://schemas.microsoft.com/office/drawing/2014/main" id="{00000000-0008-0000-0100-000006000000}"/>
            </a:ext>
          </a:extLst>
        </xdr:cNvPr>
        <xdr:cNvSpPr/>
      </xdr:nvSpPr>
      <xdr:spPr>
        <a:xfrm>
          <a:off x="8277225" y="17145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257175</xdr:colOff>
      <xdr:row>1</xdr:row>
      <xdr:rowOff>104775</xdr:rowOff>
    </xdr:from>
    <xdr:to>
      <xdr:col>13</xdr:col>
      <xdr:colOff>180975</xdr:colOff>
      <xdr:row>7</xdr:row>
      <xdr:rowOff>171450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57175" y="333375"/>
          <a:ext cx="7848600" cy="1209675"/>
        </a:xfrm>
        <a:prstGeom prst="rect">
          <a:avLst/>
        </a:prstGeom>
        <a:solidFill>
          <a:schemeClr val="bg2"/>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latin typeface="Arial Narrow" panose="020B0606020202030204" pitchFamily="34" charset="0"/>
            </a:rPr>
            <a:t>The following summarizes</a:t>
          </a:r>
          <a:r>
            <a:rPr lang="en-US" sz="1100" b="0" baseline="0">
              <a:latin typeface="Arial Narrow" panose="020B0606020202030204" pitchFamily="34" charset="0"/>
            </a:rPr>
            <a:t> considerations that UIC, as Programmatic Administrator, is making when administering the fee structure supporting participation in the </a:t>
          </a:r>
          <a:r>
            <a:rPr lang="en-US" sz="1100" b="0" i="1" baseline="0">
              <a:latin typeface="Arial Narrow" panose="020B0606020202030204" pitchFamily="34" charset="0"/>
            </a:rPr>
            <a:t>Nationwide CCAA/CCA for Monarch Butterfly on Energy and Transportation Lands</a:t>
          </a:r>
          <a:r>
            <a:rPr lang="en-US" sz="1100" b="0">
              <a:latin typeface="Arial Narrow" panose="020B0606020202030204" pitchFamily="34" charset="0"/>
            </a:rPr>
            <a:t>:</a:t>
          </a:r>
        </a:p>
        <a:p>
          <a:r>
            <a:rPr lang="en-US" sz="1100" b="0">
              <a:latin typeface="Arial Narrow" panose="020B0606020202030204" pitchFamily="34" charset="0"/>
            </a:rPr>
            <a:t> </a:t>
          </a:r>
        </a:p>
        <a:p>
          <a:r>
            <a:rPr lang="en-US" sz="1100" b="0">
              <a:latin typeface="Arial Narrow" panose="020B0606020202030204" pitchFamily="34" charset="0"/>
            </a:rPr>
            <a:t>1)  The process for determining administrative fees, </a:t>
          </a:r>
        </a:p>
        <a:p>
          <a:r>
            <a:rPr lang="en-US" sz="1100" b="0">
              <a:latin typeface="Arial Narrow" panose="020B0606020202030204" pitchFamily="34" charset="0"/>
            </a:rPr>
            <a:t>2)</a:t>
          </a:r>
          <a:r>
            <a:rPr lang="en-US" sz="1100" b="0" baseline="0">
              <a:latin typeface="Arial Narrow" panose="020B0606020202030204" pitchFamily="34" charset="0"/>
            </a:rPr>
            <a:t> </a:t>
          </a:r>
          <a:r>
            <a:rPr lang="en-US" sz="1100" b="0">
              <a:latin typeface="Arial Narrow" panose="020B0606020202030204" pitchFamily="34" charset="0"/>
            </a:rPr>
            <a:t> Review/Adaptation of the fee structure on an annual basis</a:t>
          </a:r>
        </a:p>
        <a:p>
          <a:r>
            <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rPr>
            <a:t>3)  Deductions applied to fees and the conditions under which they apply.</a:t>
          </a:r>
          <a:endParaRPr kumimoji="0" lang="en-US" sz="10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xdr:txBody>
    </xdr:sp>
    <xdr:clientData/>
  </xdr:twoCellAnchor>
  <xdr:twoCellAnchor>
    <xdr:from>
      <xdr:col>0</xdr:col>
      <xdr:colOff>266700</xdr:colOff>
      <xdr:row>65</xdr:row>
      <xdr:rowOff>114300</xdr:rowOff>
    </xdr:from>
    <xdr:to>
      <xdr:col>15</xdr:col>
      <xdr:colOff>247650</xdr:colOff>
      <xdr:row>84</xdr:row>
      <xdr:rowOff>76200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266700" y="12534900"/>
          <a:ext cx="9124950" cy="3581400"/>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Narrow" panose="020B0606020202030204" pitchFamily="34" charset="0"/>
            </a:rPr>
            <a:t>Cost Justifications</a:t>
          </a:r>
        </a:p>
        <a:p>
          <a:endParaRPr lang="en-US" sz="1100" b="1">
            <a:latin typeface="Arial Narrow" panose="020B0606020202030204" pitchFamily="34" charset="0"/>
          </a:endParaRPr>
        </a:p>
        <a:p>
          <a:r>
            <a:rPr lang="en-US" sz="1100" b="1" u="sng">
              <a:latin typeface="Arial Narrow" panose="020B0606020202030204" pitchFamily="34" charset="0"/>
            </a:rPr>
            <a:t>Costs Per Acre</a:t>
          </a:r>
        </a:p>
        <a:p>
          <a:r>
            <a:rPr lang="en-US" sz="1100" b="0" u="none">
              <a:latin typeface="Arial Narrow" panose="020B0606020202030204" pitchFamily="34" charset="0"/>
            </a:rPr>
            <a:t>Costs</a:t>
          </a:r>
          <a:r>
            <a:rPr lang="en-US" sz="1100" b="0" u="none" baseline="0">
              <a:latin typeface="Arial Narrow" panose="020B0606020202030204" pitchFamily="34" charset="0"/>
            </a:rPr>
            <a:t> per acre allow for scalable fees across enrolled Partners. Partners with larger networks of lands managed across the Agreement contribute a larger fee for their involvement. </a:t>
          </a:r>
          <a:r>
            <a:rPr lang="en-US" sz="1100" b="0" i="1" u="none" baseline="0">
              <a:latin typeface="Arial Narrow" panose="020B0606020202030204" pitchFamily="34" charset="0"/>
            </a:rPr>
            <a:t>The cost per acre accounts for added costs likely to be incurred by the Program Administrator due to the size and complexity of implementing and tracking the Agreement across a larger footprint</a:t>
          </a:r>
          <a:r>
            <a:rPr lang="en-US" sz="1100" b="0" u="none" baseline="0">
              <a:latin typeface="Arial Narrow" panose="020B0606020202030204" pitchFamily="34" charset="0"/>
            </a:rPr>
            <a:t>.</a:t>
          </a:r>
        </a:p>
        <a:p>
          <a:endParaRPr lang="en-US" sz="1100" b="0" u="none" baseline="0">
            <a:latin typeface="Arial Narrow" panose="020B0606020202030204" pitchFamily="34" charset="0"/>
          </a:endParaRPr>
        </a:p>
        <a:p>
          <a:r>
            <a:rPr lang="en-US" sz="1100" b="0" u="none" baseline="0">
              <a:latin typeface="Arial Narrow" panose="020B0606020202030204" pitchFamily="34" charset="0"/>
            </a:rPr>
            <a:t>In recognition of their conservation contributions, the cost per acre is reduced as a result of greater amounts of targeted adopted acres contributed by the Partner. This promotes greater conservation, as well as allow for consortium applications that can help minimize costs for smaller Partners. Under both considerations, great contributions can yield a lower cost per acre.</a:t>
          </a:r>
        </a:p>
        <a:p>
          <a:endParaRPr lang="en-US" sz="1100" b="0" u="none" baseline="0">
            <a:latin typeface="Arial Narrow" panose="020B0606020202030204" pitchFamily="34" charset="0"/>
          </a:endParaRPr>
        </a:p>
        <a:p>
          <a:r>
            <a:rPr lang="en-US" sz="1100" b="1" u="sng">
              <a:solidFill>
                <a:schemeClr val="dk1"/>
              </a:solidFill>
              <a:effectLst/>
              <a:latin typeface="Arial Narrow" panose="020B0606020202030204" pitchFamily="34" charset="0"/>
              <a:ea typeface="+mn-ea"/>
              <a:cs typeface="+mn-cs"/>
            </a:rPr>
            <a:t>Base Fees</a:t>
          </a:r>
          <a:endParaRPr lang="en-US">
            <a:effectLst/>
            <a:latin typeface="Arial Narrow" panose="020B0606020202030204" pitchFamily="34" charset="0"/>
          </a:endParaRPr>
        </a:p>
        <a:p>
          <a:r>
            <a:rPr lang="en-US" sz="1100" b="0" i="1">
              <a:solidFill>
                <a:schemeClr val="dk1"/>
              </a:solidFill>
              <a:effectLst/>
              <a:latin typeface="Arial Narrow" panose="020B0606020202030204" pitchFamily="34" charset="0"/>
              <a:ea typeface="+mn-ea"/>
              <a:cs typeface="+mn-cs"/>
            </a:rPr>
            <a:t>Base fees account for </a:t>
          </a:r>
          <a:r>
            <a:rPr lang="en-US" sz="1100" b="0" i="1" baseline="0">
              <a:solidFill>
                <a:schemeClr val="dk1"/>
              </a:solidFill>
              <a:effectLst/>
              <a:latin typeface="Arial Narrow" panose="020B0606020202030204" pitchFamily="34" charset="0"/>
              <a:ea typeface="+mn-ea"/>
              <a:cs typeface="+mn-cs"/>
            </a:rPr>
            <a:t>the Program Administrator's time required to support implementation, annual reports, and associated coordination between the Partner and USFWS</a:t>
          </a:r>
          <a:r>
            <a:rPr lang="en-US" sz="1100" b="0" baseline="0">
              <a:solidFill>
                <a:schemeClr val="dk1"/>
              </a:solidFill>
              <a:effectLst/>
              <a:latin typeface="Arial Narrow" panose="020B0606020202030204" pitchFamily="34" charset="0"/>
              <a:ea typeface="+mn-ea"/>
              <a:cs typeface="+mn-cs"/>
            </a:rPr>
            <a:t>. A tiered fee structure acknowledges the coordination time may vary amongst potential Partners. Small contributors may require minimal assistance or tracking. Early supporters of the Agreement were involved in its development and therefore have a) already made contributions prior to Agreement-approval, and b) have a strong understanding of the requirements of the Agreement. Standard applicants are all other Partners that may apply.</a:t>
          </a:r>
        </a:p>
        <a:p>
          <a:endParaRPr lang="en-US" sz="1100" b="0" baseline="0">
            <a:solidFill>
              <a:schemeClr val="dk1"/>
            </a:solidFill>
            <a:effectLst/>
            <a:latin typeface="Arial Narrow" panose="020B0606020202030204" pitchFamily="34" charset="0"/>
            <a:ea typeface="+mn-ea"/>
            <a:cs typeface="+mn-cs"/>
          </a:endParaRPr>
        </a:p>
        <a:p>
          <a:r>
            <a:rPr lang="en-US" sz="1100" b="0" baseline="0">
              <a:solidFill>
                <a:schemeClr val="dk1"/>
              </a:solidFill>
              <a:effectLst/>
              <a:latin typeface="Arial Narrow" panose="020B0606020202030204" pitchFamily="34" charset="0"/>
              <a:ea typeface="+mn-ea"/>
              <a:cs typeface="+mn-cs"/>
            </a:rPr>
            <a:t>Base fees may also be applied to value-added services provided by UIC. These may include benefits such as membership in the Rights-of-Way as Habitat Working Group, amendment of the CCAA or Program to incorporate additional candidate, or listed, pollinators, or small grants available to Agreement Partners. Value-added services will be determined by the Programmatic Administrator based on levels of enrollment and funds available.</a:t>
          </a:r>
        </a:p>
        <a:p>
          <a:endParaRPr lang="en-US" sz="1100" b="0" u="none" baseline="0">
            <a:solidFill>
              <a:schemeClr val="dk1"/>
            </a:solidFill>
            <a:effectLst/>
            <a:latin typeface="Arial Narrow" panose="020B0606020202030204"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330200</xdr:colOff>
      <xdr:row>26</xdr:row>
      <xdr:rowOff>85725</xdr:rowOff>
    </xdr:from>
    <xdr:to>
      <xdr:col>15</xdr:col>
      <xdr:colOff>260350</xdr:colOff>
      <xdr:row>39</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30200" y="4759325"/>
          <a:ext cx="9550400" cy="2320925"/>
        </a:xfrm>
        <a:prstGeom prst="rect">
          <a:avLst/>
        </a:prstGeom>
        <a:solidFill>
          <a:schemeClr val="accent4">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Narrow" panose="020B0606020202030204" pitchFamily="34" charset="0"/>
            </a:rPr>
            <a:t>Constraints </a:t>
          </a:r>
        </a:p>
        <a:p>
          <a:endParaRPr lang="en-US" sz="1100" b="1">
            <a:latin typeface="Arial Narrow" panose="020B0606020202030204" pitchFamily="34" charset="0"/>
          </a:endParaRPr>
        </a:p>
        <a:p>
          <a:pPr marL="171450" indent="-171450">
            <a:buFont typeface="Arial" panose="020B0604020202020204" pitchFamily="34" charset="0"/>
            <a:buChar char="•"/>
          </a:pPr>
          <a:r>
            <a:rPr lang="en-US" sz="1100" b="0">
              <a:latin typeface="Arial Narrow" panose="020B0606020202030204" pitchFamily="34" charset="0"/>
            </a:rPr>
            <a:t>Cost range preference within $5-30K range, with an average around $15K.</a:t>
          </a:r>
        </a:p>
        <a:p>
          <a:pPr marL="171450" indent="-171450">
            <a:buFont typeface="Arial" panose="020B0604020202020204" pitchFamily="34" charset="0"/>
            <a:buChar char="•"/>
          </a:pPr>
          <a:r>
            <a:rPr lang="en-US" sz="1100" b="0">
              <a:latin typeface="Arial Narrow" panose="020B0606020202030204" pitchFamily="34" charset="0"/>
            </a:rPr>
            <a:t>Minimize fee fluctuation to allow for effective budgeting. </a:t>
          </a:r>
        </a:p>
        <a:p>
          <a:pPr marL="171450" indent="-171450">
            <a:buFont typeface="Arial" panose="020B0604020202020204" pitchFamily="34" charset="0"/>
            <a:buChar char="•"/>
          </a:pPr>
          <a:r>
            <a:rPr lang="en-US" sz="1100" b="0">
              <a:latin typeface="Arial Narrow" panose="020B0606020202030204" pitchFamily="34" charset="0"/>
            </a:rPr>
            <a:t>Preference for a slightly higher end estimate for budgeting purposes. If discounted, there is less of an administrative burden.</a:t>
          </a:r>
        </a:p>
        <a:p>
          <a:pPr marL="171450" indent="-171450">
            <a:buFont typeface="Arial" panose="020B0604020202020204" pitchFamily="34" charset="0"/>
            <a:buChar char="•"/>
          </a:pPr>
          <a:endParaRPr lang="en-US" sz="1100" b="0">
            <a:latin typeface="Arial Narrow" panose="020B0606020202030204" pitchFamily="34" charset="0"/>
          </a:endParaRPr>
        </a:p>
        <a:p>
          <a:r>
            <a:rPr lang="en-US" sz="1100" b="1">
              <a:solidFill>
                <a:schemeClr val="dk1"/>
              </a:solidFill>
              <a:effectLst/>
              <a:latin typeface="Arial Narrow" panose="020B0606020202030204" pitchFamily="34" charset="0"/>
              <a:ea typeface="+mn-ea"/>
              <a:cs typeface="+mn-cs"/>
            </a:rPr>
            <a:t>Tradeoffs </a:t>
          </a:r>
          <a:endParaRPr lang="en-US">
            <a:effectLst/>
            <a:latin typeface="Arial Narrow" panose="020B0606020202030204" pitchFamily="34" charset="0"/>
          </a:endParaRPr>
        </a:p>
        <a:p>
          <a:pPr marL="171450" lvl="0" indent="-171450">
            <a:buFont typeface="Arial" panose="020B0604020202020204" pitchFamily="34" charset="0"/>
            <a:buChar char="•"/>
          </a:pPr>
          <a:endParaRPr lang="en-US" sz="1100" b="0">
            <a:solidFill>
              <a:schemeClr val="dk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Scaling</a:t>
          </a:r>
          <a:r>
            <a:rPr lang="en-US" sz="1100" b="0" baseline="0">
              <a:solidFill>
                <a:schemeClr val="dk1"/>
              </a:solidFill>
              <a:effectLst/>
              <a:latin typeface="Arial Narrow" panose="020B0606020202030204" pitchFamily="34" charset="0"/>
              <a:ea typeface="+mn-ea"/>
              <a:cs typeface="+mn-cs"/>
            </a:rPr>
            <a:t> of cost per acre based on the amount of adopted acres committed. Applies a reduced cost per acre for an increasing amount of adopted acres.</a:t>
          </a:r>
          <a:r>
            <a:rPr lang="en-US" sz="1100" b="0">
              <a:solidFill>
                <a:schemeClr val="dk1"/>
              </a:solidFill>
              <a:effectLst/>
              <a:latin typeface="Arial Narrow" panose="020B0606020202030204" pitchFamily="34" charset="0"/>
              <a:ea typeface="+mn-ea"/>
              <a:cs typeface="+mn-cs"/>
            </a:rPr>
            <a:t> </a:t>
          </a:r>
        </a:p>
        <a:p>
          <a:pPr marL="171450" lvl="0" indent="-171450">
            <a:buFont typeface="Arial" panose="020B0604020202020204" pitchFamily="34" charset="0"/>
            <a:buChar char="•"/>
          </a:pPr>
          <a:r>
            <a:rPr lang="en-US" sz="1100" b="0">
              <a:solidFill>
                <a:schemeClr val="dk1"/>
              </a:solidFill>
              <a:effectLst/>
              <a:latin typeface="Arial Narrow" panose="020B0606020202030204" pitchFamily="34" charset="0"/>
              <a:ea typeface="+mn-ea"/>
              <a:cs typeface="+mn-cs"/>
            </a:rPr>
            <a:t>Size and complexity of enrolled</a:t>
          </a:r>
          <a:r>
            <a:rPr lang="en-US" sz="1100" b="0" baseline="0">
              <a:solidFill>
                <a:schemeClr val="dk1"/>
              </a:solidFill>
              <a:effectLst/>
              <a:latin typeface="Arial Narrow" panose="020B0606020202030204" pitchFamily="34" charset="0"/>
              <a:ea typeface="+mn-ea"/>
              <a:cs typeface="+mn-cs"/>
            </a:rPr>
            <a:t> systems accounted for in amount of adopted acres. Assumes that Partners with a high volume of adopted acres manage a large and potentiallly complex system of enrolled lands.</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Scaling of high/low fee constraints is based on anticipated participation levels and can be adjusted for program viability if needed.</a:t>
          </a:r>
        </a:p>
        <a:p>
          <a:pPr marL="171450" lvl="0" indent="-171450">
            <a:buFont typeface="Arial" panose="020B0604020202020204" pitchFamily="34" charset="0"/>
            <a:buChar char="•"/>
          </a:pPr>
          <a:r>
            <a:rPr lang="en-US" sz="1100" b="0" baseline="0">
              <a:solidFill>
                <a:schemeClr val="dk1"/>
              </a:solidFill>
              <a:effectLst/>
              <a:latin typeface="Arial Narrow" panose="020B0606020202030204" pitchFamily="34" charset="0"/>
              <a:ea typeface="+mn-ea"/>
              <a:cs typeface="+mn-cs"/>
            </a:rPr>
            <a:t>Base fee applied outside of cost per acre to account for reoccuring costs such as applications, enrolled acres adjustments, and annual reporting.</a:t>
          </a:r>
          <a:endParaRPr lang="en-US" sz="1100" b="0">
            <a:latin typeface="Arial Narrow" panose="020B0606020202030204" pitchFamily="34" charset="0"/>
          </a:endParaRPr>
        </a:p>
      </xdr:txBody>
    </xdr:sp>
    <xdr:clientData/>
  </xdr:twoCellAnchor>
  <xdr:oneCellAnchor>
    <xdr:from>
      <xdr:col>14</xdr:col>
      <xdr:colOff>546101</xdr:colOff>
      <xdr:row>0</xdr:row>
      <xdr:rowOff>42905</xdr:rowOff>
    </xdr:from>
    <xdr:ext cx="539406" cy="381856"/>
    <xdr:sp macro="" textlink="">
      <xdr:nvSpPr>
        <xdr:cNvPr id="12" name="Right Arrow 11">
          <a:hlinkClick xmlns:r="http://schemas.openxmlformats.org/officeDocument/2006/relationships" r:id="rId1"/>
          <a:extLst>
            <a:ext uri="{FF2B5EF4-FFF2-40B4-BE49-F238E27FC236}">
              <a16:creationId xmlns:a16="http://schemas.microsoft.com/office/drawing/2014/main" id="{00000000-0008-0000-0200-00000C000000}"/>
            </a:ext>
          </a:extLst>
        </xdr:cNvPr>
        <xdr:cNvSpPr/>
      </xdr:nvSpPr>
      <xdr:spPr>
        <a:xfrm>
          <a:off x="9496169" y="42905"/>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13</xdr:col>
      <xdr:colOff>629680</xdr:colOff>
      <xdr:row>0</xdr:row>
      <xdr:rowOff>42191</xdr:rowOff>
    </xdr:from>
    <xdr:ext cx="520185" cy="383260"/>
    <xdr:sp macro="" textlink="">
      <xdr:nvSpPr>
        <xdr:cNvPr id="4" name="Left Arrow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8940457" y="42191"/>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0</xdr:col>
      <xdr:colOff>129760</xdr:colOff>
      <xdr:row>2</xdr:row>
      <xdr:rowOff>94420</xdr:rowOff>
    </xdr:from>
    <xdr:to>
      <xdr:col>15</xdr:col>
      <xdr:colOff>381000</xdr:colOff>
      <xdr:row>25</xdr:row>
      <xdr:rowOff>104912</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12</xdr:col>
      <xdr:colOff>460209</xdr:colOff>
      <xdr:row>0</xdr:row>
      <xdr:rowOff>77328</xdr:rowOff>
    </xdr:from>
    <xdr:ext cx="539406" cy="381856"/>
    <xdr:sp macro="" textlink="">
      <xdr:nvSpPr>
        <xdr:cNvPr id="5" name="Right Arrow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1934383" y="77328"/>
          <a:ext cx="539406" cy="381856"/>
        </a:xfrm>
        <a:prstGeom prst="righ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noAutofit/>
        </a:bodyPr>
        <a:lstStyle/>
        <a:p>
          <a:pPr algn="ctr"/>
          <a:r>
            <a:rPr lang="en-US" sz="800">
              <a:latin typeface="Arial Narrow" panose="020B0606020202030204" pitchFamily="34" charset="0"/>
            </a:rPr>
            <a:t>Next</a:t>
          </a:r>
        </a:p>
      </xdr:txBody>
    </xdr:sp>
    <xdr:clientData/>
  </xdr:oneCellAnchor>
  <xdr:oneCellAnchor>
    <xdr:from>
      <xdr:col>11</xdr:col>
      <xdr:colOff>593242</xdr:colOff>
      <xdr:row>0</xdr:row>
      <xdr:rowOff>76614</xdr:rowOff>
    </xdr:from>
    <xdr:ext cx="520185" cy="383260"/>
    <xdr:sp macro="" textlink="">
      <xdr:nvSpPr>
        <xdr:cNvPr id="6" name="Left Arrow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11333025" y="76614"/>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209550</xdr:colOff>
      <xdr:row>0</xdr:row>
      <xdr:rowOff>38100</xdr:rowOff>
    </xdr:from>
    <xdr:ext cx="520185" cy="383260"/>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8521700" y="38100"/>
          <a:ext cx="520185" cy="383260"/>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lIns="45720" rIns="45720" rtlCol="0" anchor="ctr" anchorCtr="0">
          <a:noAutofit/>
        </a:bodyPr>
        <a:lstStyle/>
        <a:p>
          <a:pPr algn="l"/>
          <a:r>
            <a:rPr lang="en-US" sz="800">
              <a:latin typeface="Arial Narrow" panose="020B0606020202030204" pitchFamily="34" charset="0"/>
            </a:rPr>
            <a:t>Previous</a:t>
          </a:r>
        </a:p>
      </xdr:txBody>
    </xdr:sp>
    <xdr:clientData/>
  </xdr:oneCellAnchor>
  <xdr:twoCellAnchor>
    <xdr:from>
      <xdr:col>8</xdr:col>
      <xdr:colOff>38100</xdr:colOff>
      <xdr:row>34</xdr:row>
      <xdr:rowOff>171450</xdr:rowOff>
    </xdr:from>
    <xdr:to>
      <xdr:col>13</xdr:col>
      <xdr:colOff>19050</xdr:colOff>
      <xdr:row>37</xdr:row>
      <xdr:rowOff>57150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8286750" y="10248900"/>
          <a:ext cx="6324600" cy="457200"/>
        </a:xfrm>
        <a:prstGeom prst="rect">
          <a:avLst/>
        </a:prstGeom>
        <a:solidFill>
          <a:schemeClr val="accent6">
            <a:lumMod val="40000"/>
            <a:lumOff val="60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baseline="0">
              <a:solidFill>
                <a:schemeClr val="dk1"/>
              </a:solidFill>
              <a:effectLst/>
              <a:latin typeface="Arial Narrow" panose="020B0606020202030204" pitchFamily="34" charset="0"/>
              <a:ea typeface="+mn-ea"/>
              <a:cs typeface="+mn-cs"/>
            </a:rPr>
            <a:t>* </a:t>
          </a:r>
          <a:r>
            <a:rPr lang="en-US" sz="1100" b="0" baseline="0">
              <a:solidFill>
                <a:schemeClr val="dk1"/>
              </a:solidFill>
              <a:effectLst/>
              <a:latin typeface="Arial Narrow" panose="020B0606020202030204" pitchFamily="34" charset="0"/>
              <a:ea typeface="+mn-ea"/>
              <a:cs typeface="+mn-cs"/>
            </a:rPr>
            <a:t>Deductions may be applied up to a maximum reduction of 30% per Partner on an annual basis. Read more details in the summary provided under the Fee Considerations tab.</a:t>
          </a:r>
          <a:endParaRPr kumimoji="0" lang="en-US" sz="1100" b="0" i="0" u="none" strike="noStrike" kern="0" cap="none" spc="0" normalizeH="0" baseline="0" noProof="0">
            <a:ln>
              <a:noFill/>
            </a:ln>
            <a:solidFill>
              <a:prstClr val="black"/>
            </a:solidFill>
            <a:effectLst/>
            <a:uLnTx/>
            <a:uFillTx/>
            <a:latin typeface="Arial Narrow" panose="020B0606020202030204" pitchFamily="34" charset="0"/>
            <a:ea typeface="+mn-ea"/>
            <a:cs typeface="+mn-cs"/>
          </a:endParaRPr>
        </a:p>
      </xdr:txBody>
    </xdr:sp>
    <xdr:clientData/>
  </xdr:twoCellAnchor>
  <xdr:twoCellAnchor>
    <xdr:from>
      <xdr:col>3</xdr:col>
      <xdr:colOff>895350</xdr:colOff>
      <xdr:row>17</xdr:row>
      <xdr:rowOff>542925</xdr:rowOff>
    </xdr:from>
    <xdr:to>
      <xdr:col>6</xdr:col>
      <xdr:colOff>895350</xdr:colOff>
      <xdr:row>17</xdr:row>
      <xdr:rowOff>1533525</xdr:rowOff>
    </xdr:to>
    <xdr:sp macro="" textlink="">
      <xdr:nvSpPr>
        <xdr:cNvPr id="2" name="Bent Arrow 1">
          <a:extLst>
            <a:ext uri="{FF2B5EF4-FFF2-40B4-BE49-F238E27FC236}">
              <a16:creationId xmlns:a16="http://schemas.microsoft.com/office/drawing/2014/main" id="{00000000-0008-0000-0400-000002000000}"/>
            </a:ext>
          </a:extLst>
        </xdr:cNvPr>
        <xdr:cNvSpPr/>
      </xdr:nvSpPr>
      <xdr:spPr>
        <a:xfrm>
          <a:off x="4238625" y="5210175"/>
          <a:ext cx="3086100" cy="990600"/>
        </a:xfrm>
        <a:prstGeom prst="bentArrow">
          <a:avLst>
            <a:gd name="adj1" fmla="val 28419"/>
            <a:gd name="adj2" fmla="val 25000"/>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790575</xdr:colOff>
      <xdr:row>17</xdr:row>
      <xdr:rowOff>19050</xdr:rowOff>
    </xdr:from>
    <xdr:to>
      <xdr:col>6</xdr:col>
      <xdr:colOff>904875</xdr:colOff>
      <xdr:row>17</xdr:row>
      <xdr:rowOff>1038225</xdr:rowOff>
    </xdr:to>
    <xdr:sp macro="" textlink="">
      <xdr:nvSpPr>
        <xdr:cNvPr id="5" name="Bent Arrow 4">
          <a:extLst>
            <a:ext uri="{FF2B5EF4-FFF2-40B4-BE49-F238E27FC236}">
              <a16:creationId xmlns:a16="http://schemas.microsoft.com/office/drawing/2014/main" id="{00000000-0008-0000-0400-000005000000}"/>
            </a:ext>
          </a:extLst>
        </xdr:cNvPr>
        <xdr:cNvSpPr/>
      </xdr:nvSpPr>
      <xdr:spPr>
        <a:xfrm flipV="1">
          <a:off x="2657475" y="4686300"/>
          <a:ext cx="4676775" cy="1019175"/>
        </a:xfrm>
        <a:prstGeom prst="bentArrow">
          <a:avLst>
            <a:gd name="adj1" fmla="val 28419"/>
            <a:gd name="adj2" fmla="val 25000"/>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1438273</xdr:colOff>
      <xdr:row>23</xdr:row>
      <xdr:rowOff>133350</xdr:rowOff>
    </xdr:from>
    <xdr:to>
      <xdr:col>9</xdr:col>
      <xdr:colOff>1133474</xdr:colOff>
      <xdr:row>27</xdr:row>
      <xdr:rowOff>133350</xdr:rowOff>
    </xdr:to>
    <xdr:sp macro="" textlink="">
      <xdr:nvSpPr>
        <xdr:cNvPr id="6" name="Bent Arrow 5">
          <a:extLst>
            <a:ext uri="{FF2B5EF4-FFF2-40B4-BE49-F238E27FC236}">
              <a16:creationId xmlns:a16="http://schemas.microsoft.com/office/drawing/2014/main" id="{00000000-0008-0000-0400-000006000000}"/>
            </a:ext>
          </a:extLst>
        </xdr:cNvPr>
        <xdr:cNvSpPr/>
      </xdr:nvSpPr>
      <xdr:spPr>
        <a:xfrm flipH="1" flipV="1">
          <a:off x="3305173" y="7715250"/>
          <a:ext cx="7639051" cy="1066800"/>
        </a:xfrm>
        <a:prstGeom prst="bentArrow">
          <a:avLst>
            <a:gd name="adj1" fmla="val 28419"/>
            <a:gd name="adj2" fmla="val 25467"/>
            <a:gd name="adj3" fmla="val 25000"/>
            <a:gd name="adj4" fmla="val 43750"/>
          </a:avLst>
        </a:prstGeom>
        <a:solidFill>
          <a:schemeClr val="accent6">
            <a:lumMod val="40000"/>
            <a:lumOff val="6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twoCellAnchor>
    <xdr:from>
      <xdr:col>2</xdr:col>
      <xdr:colOff>476250</xdr:colOff>
      <xdr:row>11</xdr:row>
      <xdr:rowOff>66675</xdr:rowOff>
    </xdr:from>
    <xdr:to>
      <xdr:col>2</xdr:col>
      <xdr:colOff>1038225</xdr:colOff>
      <xdr:row>12</xdr:row>
      <xdr:rowOff>0</xdr:rowOff>
    </xdr:to>
    <xdr:sp macro="" textlink="">
      <xdr:nvSpPr>
        <xdr:cNvPr id="8" name="Down Arrow 7">
          <a:extLst>
            <a:ext uri="{FF2B5EF4-FFF2-40B4-BE49-F238E27FC236}">
              <a16:creationId xmlns:a16="http://schemas.microsoft.com/office/drawing/2014/main" id="{00000000-0008-0000-0400-000008000000}"/>
            </a:ext>
          </a:extLst>
        </xdr:cNvPr>
        <xdr:cNvSpPr/>
      </xdr:nvSpPr>
      <xdr:spPr>
        <a:xfrm>
          <a:off x="2343150" y="3543300"/>
          <a:ext cx="561975" cy="314325"/>
        </a:xfrm>
        <a:prstGeom prst="downArrow">
          <a:avLst/>
        </a:prstGeom>
        <a:solidFill>
          <a:schemeClr val="accent6">
            <a:lumMod val="40000"/>
            <a:lumOff val="6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9"/>
  <sheetViews>
    <sheetView showGridLines="0" zoomScale="120" zoomScaleNormal="120" workbookViewId="0">
      <selection activeCell="B7" sqref="B7"/>
    </sheetView>
  </sheetViews>
  <sheetFormatPr defaultColWidth="8.6640625" defaultRowHeight="13.8" x14ac:dyDescent="0.25"/>
  <cols>
    <col min="1" max="1" width="20.109375" style="1" customWidth="1"/>
    <col min="2" max="2" width="59.33203125" style="1" customWidth="1"/>
    <col min="3" max="16384" width="8.6640625" style="1"/>
  </cols>
  <sheetData>
    <row r="1" spans="1:2" ht="18" x14ac:dyDescent="0.35">
      <c r="A1" s="6" t="s">
        <v>17</v>
      </c>
    </row>
    <row r="2" spans="1:2" ht="18" x14ac:dyDescent="0.35">
      <c r="A2" s="6"/>
    </row>
    <row r="3" spans="1:2" ht="14.4" thickBot="1" x14ac:dyDescent="0.3">
      <c r="A3" s="1" t="s">
        <v>57</v>
      </c>
    </row>
    <row r="4" spans="1:2" x14ac:dyDescent="0.25">
      <c r="A4" s="12" t="s">
        <v>12</v>
      </c>
      <c r="B4" s="13" t="s">
        <v>13</v>
      </c>
    </row>
    <row r="5" spans="1:2" ht="48.6" customHeight="1" x14ac:dyDescent="0.25">
      <c r="A5" s="8" t="s">
        <v>58</v>
      </c>
      <c r="B5" s="9" t="s">
        <v>59</v>
      </c>
    </row>
    <row r="6" spans="1:2" ht="49.5" customHeight="1" x14ac:dyDescent="0.25">
      <c r="A6" s="8" t="s">
        <v>77</v>
      </c>
      <c r="B6" s="9" t="s">
        <v>78</v>
      </c>
    </row>
    <row r="7" spans="1:2" ht="93.9" customHeight="1" x14ac:dyDescent="0.25">
      <c r="A7" s="8" t="s">
        <v>15</v>
      </c>
      <c r="B7" s="9" t="s">
        <v>16</v>
      </c>
    </row>
    <row r="8" spans="1:2" ht="82.8" x14ac:dyDescent="0.25">
      <c r="A8" s="8" t="s">
        <v>14</v>
      </c>
      <c r="B8" s="9" t="s">
        <v>33</v>
      </c>
    </row>
    <row r="9" spans="1:2" ht="42" thickBot="1" x14ac:dyDescent="0.3">
      <c r="A9" s="10" t="s">
        <v>32</v>
      </c>
      <c r="B9" s="11" t="s">
        <v>34</v>
      </c>
    </row>
  </sheetData>
  <sheetProtection algorithmName="SHA-512" hashValue="0ADntLpGngJ4X9Xq5dBF6t/ahmBGJ97dG297E83pzFgtscLh/6U5XR/VJS94Wbpb0n/AUMkmvYXy6F6z7FoSLQ==" saltValue="RUi2c4DEF75P8jK/Uk6Q/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workbookViewId="0">
      <selection activeCell="S62" sqref="S62"/>
    </sheetView>
  </sheetViews>
  <sheetFormatPr defaultRowHeight="14.4" x14ac:dyDescent="0.3"/>
  <sheetData>
    <row r="1" spans="1:1" ht="18" x14ac:dyDescent="0.35">
      <c r="A1" s="6" t="s">
        <v>76</v>
      </c>
    </row>
  </sheetData>
  <sheetProtection algorithmName="SHA-512" hashValue="+1LZAKjE8/HHjfFc2stkhr7G/rqSlRxhDlqxrl9bCVyIS5odsyHs8+5aeuL7Kpuh57qqT/lPgXJa5JT/8KRalA==" saltValue="ZqsZ720VdJTb+bIVna/zf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6"/>
  <sheetViews>
    <sheetView showGridLines="0" zoomScaleNormal="100" workbookViewId="0">
      <selection activeCell="Q30" sqref="Q30"/>
    </sheetView>
  </sheetViews>
  <sheetFormatPr defaultColWidth="9.109375" defaultRowHeight="13.8" x14ac:dyDescent="0.25"/>
  <cols>
    <col min="1" max="16384" width="9.109375" style="1"/>
  </cols>
  <sheetData>
    <row r="1" spans="1:1" ht="18" x14ac:dyDescent="0.35">
      <c r="A1" s="6" t="s">
        <v>18</v>
      </c>
    </row>
    <row r="2" spans="1:1" ht="18" x14ac:dyDescent="0.35">
      <c r="A2" s="6"/>
    </row>
    <row r="3" spans="1:1" ht="18" x14ac:dyDescent="0.35">
      <c r="A3" s="6"/>
    </row>
    <row r="4" spans="1:1" x14ac:dyDescent="0.25">
      <c r="A4" s="2"/>
    </row>
    <row r="26" ht="14.4" customHeight="1" x14ac:dyDescent="0.25"/>
  </sheetData>
  <sheetProtection algorithmName="SHA-512" hashValue="/MteFMBdCgynO8UhAe9WvO6vxf9ZwK3/7wVk33YH3QZLFQYeoudP0pLvcq87325+3RAe3oAiqwXlCMFGADXpDA==" saltValue="QrltmIWIo73cibIRgD7QnA==" spinCount="100000" sheet="1" objects="1" scenarios="1"/>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S114"/>
  <sheetViews>
    <sheetView showGridLines="0" zoomScale="115" zoomScaleNormal="115" workbookViewId="0">
      <selection activeCell="O12" sqref="O12"/>
    </sheetView>
  </sheetViews>
  <sheetFormatPr defaultColWidth="8.6640625" defaultRowHeight="13.8" x14ac:dyDescent="0.25"/>
  <cols>
    <col min="1" max="1" width="15.109375" style="1" customWidth="1"/>
    <col min="2" max="3" width="13.88671875" style="1" customWidth="1"/>
    <col min="4" max="4" width="12.33203125" style="1" customWidth="1"/>
    <col min="5" max="5" width="8.6640625" style="1"/>
    <col min="6" max="7" width="8.6640625" style="1" customWidth="1"/>
    <col min="8" max="8" width="10.109375" style="1" customWidth="1"/>
    <col min="9" max="10" width="8.6640625" style="1"/>
    <col min="11" max="11" width="45" style="1" customWidth="1"/>
    <col min="12" max="12" width="10.5546875" style="1" customWidth="1"/>
    <col min="13" max="14" width="8.6640625" style="1"/>
    <col min="15" max="15" width="31.6640625" style="1" customWidth="1"/>
    <col min="16" max="16" width="10.88671875" style="1" customWidth="1"/>
    <col min="17" max="17" width="8.6640625" style="1"/>
    <col min="18" max="18" width="13" style="1" customWidth="1"/>
    <col min="19" max="16384" width="8.6640625" style="1"/>
  </cols>
  <sheetData>
    <row r="1" spans="1:19" ht="20.399999999999999" x14ac:dyDescent="0.35">
      <c r="A1" s="65" t="s">
        <v>56</v>
      </c>
    </row>
    <row r="4" spans="1:19" ht="18.600000000000001" thickBot="1" x14ac:dyDescent="0.4">
      <c r="A4" s="6" t="s">
        <v>22</v>
      </c>
      <c r="F4" s="6" t="s">
        <v>23</v>
      </c>
      <c r="K4" s="6" t="s">
        <v>24</v>
      </c>
      <c r="O4" s="6" t="s">
        <v>52</v>
      </c>
      <c r="R4" s="6" t="s">
        <v>84</v>
      </c>
      <c r="S4" s="6"/>
    </row>
    <row r="5" spans="1:19" s="40" customFormat="1" ht="76.5" customHeight="1" x14ac:dyDescent="0.3">
      <c r="A5" s="12" t="s">
        <v>4</v>
      </c>
      <c r="B5" s="39" t="s">
        <v>5</v>
      </c>
      <c r="C5" s="13" t="s">
        <v>8</v>
      </c>
      <c r="F5" s="41" t="s">
        <v>4</v>
      </c>
      <c r="G5" s="42" t="s">
        <v>5</v>
      </c>
      <c r="H5" s="43" t="s">
        <v>21</v>
      </c>
      <c r="K5" s="41" t="s">
        <v>66</v>
      </c>
      <c r="L5" s="92" t="s">
        <v>69</v>
      </c>
      <c r="M5" s="43" t="s">
        <v>67</v>
      </c>
      <c r="O5" s="41" t="s">
        <v>53</v>
      </c>
      <c r="P5" s="43" t="s">
        <v>97</v>
      </c>
      <c r="R5" s="103" t="s">
        <v>83</v>
      </c>
    </row>
    <row r="6" spans="1:19" x14ac:dyDescent="0.25">
      <c r="A6" s="26">
        <v>0</v>
      </c>
      <c r="B6" s="27">
        <v>250</v>
      </c>
      <c r="C6" s="28">
        <v>6</v>
      </c>
      <c r="F6" s="32">
        <v>0</v>
      </c>
      <c r="G6" s="33">
        <v>9.9000000000000005E-2</v>
      </c>
      <c r="H6" s="36">
        <v>0</v>
      </c>
      <c r="K6" s="44"/>
      <c r="L6" s="93" t="s">
        <v>70</v>
      </c>
      <c r="M6" s="76">
        <v>0</v>
      </c>
      <c r="O6" s="47" t="s">
        <v>65</v>
      </c>
      <c r="P6" s="36">
        <v>0.2</v>
      </c>
      <c r="R6" s="104" t="s">
        <v>71</v>
      </c>
    </row>
    <row r="7" spans="1:19" x14ac:dyDescent="0.25">
      <c r="A7" s="26">
        <v>250</v>
      </c>
      <c r="B7" s="27">
        <v>1000</v>
      </c>
      <c r="C7" s="28">
        <v>4</v>
      </c>
      <c r="F7" s="32">
        <v>0.1</v>
      </c>
      <c r="G7" s="33">
        <v>0.109</v>
      </c>
      <c r="H7" s="36">
        <v>0.1</v>
      </c>
      <c r="K7" s="44" t="s">
        <v>36</v>
      </c>
      <c r="L7" s="93" t="s">
        <v>71</v>
      </c>
      <c r="M7" s="76">
        <v>0.02</v>
      </c>
      <c r="O7" s="47" t="s">
        <v>94</v>
      </c>
      <c r="P7" s="36">
        <v>0.1</v>
      </c>
      <c r="R7" s="104" t="s">
        <v>70</v>
      </c>
    </row>
    <row r="8" spans="1:19" x14ac:dyDescent="0.25">
      <c r="A8" s="26">
        <v>1001</v>
      </c>
      <c r="B8" s="27">
        <v>3000</v>
      </c>
      <c r="C8" s="28">
        <v>3</v>
      </c>
      <c r="F8" s="32">
        <v>0.11</v>
      </c>
      <c r="G8" s="33">
        <v>0.11899999999999999</v>
      </c>
      <c r="H8" s="36">
        <v>0.10199999999999999</v>
      </c>
      <c r="K8" s="44" t="s">
        <v>39</v>
      </c>
      <c r="L8" s="93" t="s">
        <v>71</v>
      </c>
      <c r="M8" s="76">
        <v>0.02</v>
      </c>
      <c r="O8" s="47" t="s">
        <v>95</v>
      </c>
      <c r="P8" s="36">
        <v>0.05</v>
      </c>
      <c r="R8" s="104"/>
    </row>
    <row r="9" spans="1:19" ht="14.4" thickBot="1" x14ac:dyDescent="0.3">
      <c r="A9" s="26">
        <v>3001</v>
      </c>
      <c r="B9" s="27">
        <v>6000</v>
      </c>
      <c r="C9" s="28">
        <v>2</v>
      </c>
      <c r="F9" s="32">
        <v>0.12</v>
      </c>
      <c r="G9" s="33">
        <v>0.129</v>
      </c>
      <c r="H9" s="36">
        <v>0.104</v>
      </c>
      <c r="K9" s="44" t="s">
        <v>38</v>
      </c>
      <c r="L9" s="93" t="s">
        <v>71</v>
      </c>
      <c r="M9" s="76">
        <v>0.01</v>
      </c>
      <c r="O9" s="78" t="s">
        <v>96</v>
      </c>
      <c r="P9" s="56">
        <v>0</v>
      </c>
      <c r="R9" s="105"/>
    </row>
    <row r="10" spans="1:19" x14ac:dyDescent="0.25">
      <c r="A10" s="26">
        <v>6001</v>
      </c>
      <c r="B10" s="27">
        <v>10000</v>
      </c>
      <c r="C10" s="28">
        <v>1</v>
      </c>
      <c r="F10" s="32">
        <v>0.13</v>
      </c>
      <c r="G10" s="33">
        <v>0.13900000000000001</v>
      </c>
      <c r="H10" s="36">
        <v>0.106</v>
      </c>
      <c r="K10" s="44" t="s">
        <v>37</v>
      </c>
      <c r="L10" s="93" t="s">
        <v>71</v>
      </c>
      <c r="M10" s="76">
        <v>0.02</v>
      </c>
    </row>
    <row r="11" spans="1:19" ht="14.4" thickBot="1" x14ac:dyDescent="0.3">
      <c r="A11" s="26">
        <v>10001</v>
      </c>
      <c r="B11" s="27">
        <v>15000</v>
      </c>
      <c r="C11" s="28">
        <v>0.9</v>
      </c>
      <c r="F11" s="32">
        <v>0.14000000000000001</v>
      </c>
      <c r="G11" s="33">
        <v>0.14899999999999999</v>
      </c>
      <c r="H11" s="36">
        <v>0.108</v>
      </c>
      <c r="K11" s="49" t="s">
        <v>35</v>
      </c>
      <c r="L11" s="94" t="s">
        <v>71</v>
      </c>
      <c r="M11" s="77">
        <v>0.03</v>
      </c>
    </row>
    <row r="12" spans="1:19" x14ac:dyDescent="0.25">
      <c r="A12" s="26">
        <v>15001</v>
      </c>
      <c r="B12" s="27">
        <v>20000</v>
      </c>
      <c r="C12" s="28">
        <v>0.7</v>
      </c>
      <c r="F12" s="32">
        <v>0.15</v>
      </c>
      <c r="G12" s="33">
        <v>0.159</v>
      </c>
      <c r="H12" s="36">
        <v>0.11</v>
      </c>
      <c r="K12" s="45"/>
      <c r="L12" s="46"/>
    </row>
    <row r="13" spans="1:19" ht="14.4" thickBot="1" x14ac:dyDescent="0.3">
      <c r="A13" s="29">
        <v>20001</v>
      </c>
      <c r="B13" s="30">
        <v>300001</v>
      </c>
      <c r="C13" s="31">
        <v>0.5</v>
      </c>
      <c r="F13" s="32">
        <v>0.16</v>
      </c>
      <c r="G13" s="33">
        <v>0.16900000000000001</v>
      </c>
      <c r="H13" s="36">
        <v>0.112</v>
      </c>
      <c r="K13" s="45"/>
      <c r="L13" s="46"/>
    </row>
    <row r="14" spans="1:19" ht="16.5" customHeight="1" x14ac:dyDescent="0.25">
      <c r="F14" s="32">
        <v>0.17</v>
      </c>
      <c r="G14" s="33">
        <v>0.17899999999999999</v>
      </c>
      <c r="H14" s="36">
        <v>0.114</v>
      </c>
      <c r="K14" s="45"/>
      <c r="L14" s="46"/>
    </row>
    <row r="15" spans="1:19" ht="17.25" customHeight="1" x14ac:dyDescent="0.35">
      <c r="A15" s="6"/>
      <c r="F15" s="32">
        <v>0.18</v>
      </c>
      <c r="G15" s="33">
        <v>0.189</v>
      </c>
      <c r="H15" s="36">
        <v>0.11600000000000001</v>
      </c>
      <c r="K15" s="45"/>
      <c r="L15" s="46"/>
    </row>
    <row r="16" spans="1:19" s="16" customFormat="1" x14ac:dyDescent="0.25">
      <c r="A16" s="7"/>
      <c r="B16" s="37"/>
      <c r="C16" s="38"/>
      <c r="F16" s="32">
        <v>0.19</v>
      </c>
      <c r="G16" s="33">
        <v>0.19900000000000001</v>
      </c>
      <c r="H16" s="36">
        <v>0.11799999999999999</v>
      </c>
      <c r="K16" s="45"/>
      <c r="L16" s="46"/>
      <c r="O16" s="1"/>
      <c r="P16" s="1"/>
    </row>
    <row r="17" spans="1:16" s="16" customFormat="1" ht="18.600000000000001" thickBot="1" x14ac:dyDescent="0.4">
      <c r="A17" s="6" t="s">
        <v>43</v>
      </c>
      <c r="B17" s="1"/>
      <c r="C17" s="1"/>
      <c r="F17" s="32">
        <v>0.2</v>
      </c>
      <c r="G17" s="33">
        <v>0.20899999999999999</v>
      </c>
      <c r="H17" s="36">
        <v>0.12</v>
      </c>
      <c r="K17" s="45"/>
      <c r="L17" s="46"/>
    </row>
    <row r="18" spans="1:16" x14ac:dyDescent="0.25">
      <c r="A18" s="12" t="s">
        <v>44</v>
      </c>
      <c r="B18" s="117" t="s">
        <v>13</v>
      </c>
      <c r="C18" s="118"/>
      <c r="D18" s="13" t="s">
        <v>0</v>
      </c>
      <c r="F18" s="32">
        <v>0.21</v>
      </c>
      <c r="G18" s="33">
        <v>0.219</v>
      </c>
      <c r="H18" s="36">
        <v>0.122</v>
      </c>
      <c r="K18" s="45"/>
      <c r="L18" s="46"/>
      <c r="O18" s="16"/>
      <c r="P18" s="16"/>
    </row>
    <row r="19" spans="1:16" ht="36" customHeight="1" x14ac:dyDescent="0.25">
      <c r="A19" s="74" t="s">
        <v>45</v>
      </c>
      <c r="B19" s="119" t="s">
        <v>51</v>
      </c>
      <c r="C19" s="120"/>
      <c r="D19" s="75">
        <v>2000</v>
      </c>
      <c r="F19" s="32">
        <v>0.22</v>
      </c>
      <c r="G19" s="33">
        <v>0.22900000000000001</v>
      </c>
      <c r="H19" s="36">
        <v>0.124</v>
      </c>
      <c r="K19" s="45"/>
      <c r="L19" s="46"/>
    </row>
    <row r="20" spans="1:16" ht="36" customHeight="1" x14ac:dyDescent="0.25">
      <c r="A20" s="74" t="s">
        <v>47</v>
      </c>
      <c r="B20" s="121" t="s">
        <v>49</v>
      </c>
      <c r="C20" s="122"/>
      <c r="D20" s="75">
        <v>3000</v>
      </c>
      <c r="F20" s="32">
        <v>0.23</v>
      </c>
      <c r="G20" s="33">
        <v>0.23899999999999999</v>
      </c>
      <c r="H20" s="36">
        <v>0.126</v>
      </c>
    </row>
    <row r="21" spans="1:16" ht="26.4" customHeight="1" x14ac:dyDescent="0.25">
      <c r="A21" s="74" t="s">
        <v>46</v>
      </c>
      <c r="B21" s="123" t="s">
        <v>48</v>
      </c>
      <c r="C21" s="124"/>
      <c r="D21" s="75">
        <v>5000</v>
      </c>
      <c r="F21" s="32">
        <v>0.24</v>
      </c>
      <c r="G21" s="33">
        <v>0.249</v>
      </c>
      <c r="H21" s="36">
        <v>0.128</v>
      </c>
    </row>
    <row r="22" spans="1:16" x14ac:dyDescent="0.25">
      <c r="F22" s="32">
        <v>0.25</v>
      </c>
      <c r="G22" s="33">
        <v>0.25900000000000001</v>
      </c>
      <c r="H22" s="36">
        <v>0.13</v>
      </c>
    </row>
    <row r="23" spans="1:16" x14ac:dyDescent="0.25">
      <c r="F23" s="32">
        <v>0.26</v>
      </c>
      <c r="G23" s="33">
        <v>0.26900000000000002</v>
      </c>
      <c r="H23" s="36">
        <v>0.13200000000000001</v>
      </c>
    </row>
    <row r="24" spans="1:16" x14ac:dyDescent="0.25">
      <c r="F24" s="32">
        <v>0.27</v>
      </c>
      <c r="G24" s="33">
        <v>0.27900000000000003</v>
      </c>
      <c r="H24" s="36">
        <v>0.13400000000000001</v>
      </c>
    </row>
    <row r="25" spans="1:16" x14ac:dyDescent="0.25">
      <c r="F25" s="32">
        <v>0.28000000000000003</v>
      </c>
      <c r="G25" s="33">
        <v>0.28899999999999998</v>
      </c>
      <c r="H25" s="36">
        <v>0.13600000000000001</v>
      </c>
    </row>
    <row r="26" spans="1:16" x14ac:dyDescent="0.25">
      <c r="F26" s="32">
        <v>0.28999999999999998</v>
      </c>
      <c r="G26" s="33">
        <v>0.29899999999999999</v>
      </c>
      <c r="H26" s="36">
        <v>0.13800000000000001</v>
      </c>
    </row>
    <row r="27" spans="1:16" x14ac:dyDescent="0.25">
      <c r="F27" s="32">
        <v>0.3</v>
      </c>
      <c r="G27" s="33">
        <v>0.309</v>
      </c>
      <c r="H27" s="36">
        <v>0.14000000000000001</v>
      </c>
    </row>
    <row r="28" spans="1:16" x14ac:dyDescent="0.25">
      <c r="F28" s="32">
        <v>0.31</v>
      </c>
      <c r="G28" s="33">
        <v>0.31900000000000001</v>
      </c>
      <c r="H28" s="36">
        <v>0.14199999999999999</v>
      </c>
    </row>
    <row r="29" spans="1:16" x14ac:dyDescent="0.25">
      <c r="F29" s="32">
        <v>0.32</v>
      </c>
      <c r="G29" s="33">
        <v>0.32900000000000001</v>
      </c>
      <c r="H29" s="36">
        <v>0.14399999999999999</v>
      </c>
    </row>
    <row r="30" spans="1:16" x14ac:dyDescent="0.25">
      <c r="F30" s="32">
        <v>0.33</v>
      </c>
      <c r="G30" s="33">
        <v>0.33900000000000002</v>
      </c>
      <c r="H30" s="36">
        <v>0.14599999999999999</v>
      </c>
    </row>
    <row r="31" spans="1:16" x14ac:dyDescent="0.25">
      <c r="F31" s="32">
        <v>0.34</v>
      </c>
      <c r="G31" s="33">
        <v>0.34899999999999998</v>
      </c>
      <c r="H31" s="36">
        <v>0.14799999999999999</v>
      </c>
    </row>
    <row r="32" spans="1:16" x14ac:dyDescent="0.25">
      <c r="F32" s="32">
        <v>0.35</v>
      </c>
      <c r="G32" s="33">
        <v>0.35899999999999999</v>
      </c>
      <c r="H32" s="36">
        <v>0.15</v>
      </c>
    </row>
    <row r="33" spans="6:8" x14ac:dyDescent="0.25">
      <c r="F33" s="32">
        <v>0.36</v>
      </c>
      <c r="G33" s="33">
        <v>0.36899999999999999</v>
      </c>
      <c r="H33" s="36">
        <v>0.152</v>
      </c>
    </row>
    <row r="34" spans="6:8" x14ac:dyDescent="0.25">
      <c r="F34" s="32">
        <v>0.37</v>
      </c>
      <c r="G34" s="33">
        <v>0.379</v>
      </c>
      <c r="H34" s="36">
        <v>0.154</v>
      </c>
    </row>
    <row r="35" spans="6:8" x14ac:dyDescent="0.25">
      <c r="F35" s="32">
        <v>0.38</v>
      </c>
      <c r="G35" s="33">
        <v>0.38900000000000001</v>
      </c>
      <c r="H35" s="36">
        <v>0.156</v>
      </c>
    </row>
    <row r="36" spans="6:8" x14ac:dyDescent="0.25">
      <c r="F36" s="32">
        <v>0.39</v>
      </c>
      <c r="G36" s="33">
        <v>0.39900000000000002</v>
      </c>
      <c r="H36" s="36">
        <v>0.158</v>
      </c>
    </row>
    <row r="37" spans="6:8" x14ac:dyDescent="0.25">
      <c r="F37" s="32">
        <v>0.4</v>
      </c>
      <c r="G37" s="33">
        <v>0.40899999999999997</v>
      </c>
      <c r="H37" s="36">
        <v>0.16</v>
      </c>
    </row>
    <row r="38" spans="6:8" x14ac:dyDescent="0.25">
      <c r="F38" s="32">
        <v>0.41</v>
      </c>
      <c r="G38" s="33">
        <v>0.41899999999999998</v>
      </c>
      <c r="H38" s="36">
        <v>0.16200000000000001</v>
      </c>
    </row>
    <row r="39" spans="6:8" x14ac:dyDescent="0.25">
      <c r="F39" s="32">
        <v>0.42</v>
      </c>
      <c r="G39" s="33">
        <v>0.42899999999999999</v>
      </c>
      <c r="H39" s="36">
        <v>0.16400000000000001</v>
      </c>
    </row>
    <row r="40" spans="6:8" x14ac:dyDescent="0.25">
      <c r="F40" s="32">
        <v>0.43</v>
      </c>
      <c r="G40" s="33">
        <v>0.439</v>
      </c>
      <c r="H40" s="36">
        <v>0.16600000000000001</v>
      </c>
    </row>
    <row r="41" spans="6:8" x14ac:dyDescent="0.25">
      <c r="F41" s="32">
        <v>0.44</v>
      </c>
      <c r="G41" s="33">
        <v>0.44900000000000001</v>
      </c>
      <c r="H41" s="36">
        <v>0.16800000000000001</v>
      </c>
    </row>
    <row r="42" spans="6:8" x14ac:dyDescent="0.25">
      <c r="F42" s="32">
        <v>0.45</v>
      </c>
      <c r="G42" s="33">
        <v>0.45900000000000002</v>
      </c>
      <c r="H42" s="36">
        <v>0.17</v>
      </c>
    </row>
    <row r="43" spans="6:8" x14ac:dyDescent="0.25">
      <c r="F43" s="32">
        <v>0.46</v>
      </c>
      <c r="G43" s="33">
        <v>0.46899999999999997</v>
      </c>
      <c r="H43" s="36">
        <v>0.17199999999999999</v>
      </c>
    </row>
    <row r="44" spans="6:8" x14ac:dyDescent="0.25">
      <c r="F44" s="32">
        <v>0.47</v>
      </c>
      <c r="G44" s="33">
        <v>0.47899999999999998</v>
      </c>
      <c r="H44" s="36">
        <v>0.17399999999999999</v>
      </c>
    </row>
    <row r="45" spans="6:8" x14ac:dyDescent="0.25">
      <c r="F45" s="32">
        <v>0.48</v>
      </c>
      <c r="G45" s="33">
        <v>0.48899999999999999</v>
      </c>
      <c r="H45" s="36">
        <v>0.17599999999999899</v>
      </c>
    </row>
    <row r="46" spans="6:8" x14ac:dyDescent="0.25">
      <c r="F46" s="32">
        <v>0.49</v>
      </c>
      <c r="G46" s="33">
        <v>0.499</v>
      </c>
      <c r="H46" s="36">
        <v>0.17799999999999899</v>
      </c>
    </row>
    <row r="47" spans="6:8" x14ac:dyDescent="0.25">
      <c r="F47" s="32">
        <v>0.5</v>
      </c>
      <c r="G47" s="33">
        <v>0.50900000000000001</v>
      </c>
      <c r="H47" s="36">
        <v>0.17999999999999899</v>
      </c>
    </row>
    <row r="48" spans="6:8" x14ac:dyDescent="0.25">
      <c r="F48" s="32">
        <v>0.51</v>
      </c>
      <c r="G48" s="33">
        <v>0.51900000000000002</v>
      </c>
      <c r="H48" s="36">
        <v>0.181999999999999</v>
      </c>
    </row>
    <row r="49" spans="6:8" x14ac:dyDescent="0.25">
      <c r="F49" s="32">
        <v>0.52</v>
      </c>
      <c r="G49" s="33">
        <v>0.52900000000000003</v>
      </c>
      <c r="H49" s="36">
        <v>0.183999999999999</v>
      </c>
    </row>
    <row r="50" spans="6:8" x14ac:dyDescent="0.25">
      <c r="F50" s="32">
        <v>0.53</v>
      </c>
      <c r="G50" s="33">
        <v>0.53900000000000003</v>
      </c>
      <c r="H50" s="36">
        <v>0.185999999999999</v>
      </c>
    </row>
    <row r="51" spans="6:8" x14ac:dyDescent="0.25">
      <c r="F51" s="32">
        <v>0.54</v>
      </c>
      <c r="G51" s="33">
        <v>0.54900000000000004</v>
      </c>
      <c r="H51" s="36">
        <v>0.188</v>
      </c>
    </row>
    <row r="52" spans="6:8" x14ac:dyDescent="0.25">
      <c r="F52" s="32">
        <v>0.55000000000000004</v>
      </c>
      <c r="G52" s="33">
        <v>0.55900000000000005</v>
      </c>
      <c r="H52" s="36">
        <v>0.19</v>
      </c>
    </row>
    <row r="53" spans="6:8" x14ac:dyDescent="0.25">
      <c r="F53" s="32">
        <v>0.56000000000000005</v>
      </c>
      <c r="G53" s="33">
        <v>0.56899999999999995</v>
      </c>
      <c r="H53" s="36">
        <v>0.191999999999999</v>
      </c>
    </row>
    <row r="54" spans="6:8" x14ac:dyDescent="0.25">
      <c r="F54" s="32">
        <v>0.56999999999999995</v>
      </c>
      <c r="G54" s="33">
        <v>0.57899999999999996</v>
      </c>
      <c r="H54" s="36">
        <v>0.19399999999999901</v>
      </c>
    </row>
    <row r="55" spans="6:8" x14ac:dyDescent="0.25">
      <c r="F55" s="32">
        <v>0.57999999999999996</v>
      </c>
      <c r="G55" s="33">
        <v>0.58899999999999997</v>
      </c>
      <c r="H55" s="36">
        <v>0.19599999999999901</v>
      </c>
    </row>
    <row r="56" spans="6:8" x14ac:dyDescent="0.25">
      <c r="F56" s="32">
        <v>0.59</v>
      </c>
      <c r="G56" s="33">
        <v>0.59899999999999998</v>
      </c>
      <c r="H56" s="36">
        <v>0.19799999999999901</v>
      </c>
    </row>
    <row r="57" spans="6:8" x14ac:dyDescent="0.25">
      <c r="F57" s="32">
        <v>0.6</v>
      </c>
      <c r="G57" s="33">
        <v>0.60899999999999999</v>
      </c>
      <c r="H57" s="36">
        <v>0.19999999999999901</v>
      </c>
    </row>
    <row r="58" spans="6:8" x14ac:dyDescent="0.25">
      <c r="F58" s="32">
        <v>0.61</v>
      </c>
      <c r="G58" s="33">
        <v>0.61899999999999999</v>
      </c>
      <c r="H58" s="36">
        <v>0.20199999999999901</v>
      </c>
    </row>
    <row r="59" spans="6:8" x14ac:dyDescent="0.25">
      <c r="F59" s="32">
        <v>0.62</v>
      </c>
      <c r="G59" s="33">
        <v>0.629</v>
      </c>
      <c r="H59" s="36">
        <v>0.20399999999999899</v>
      </c>
    </row>
    <row r="60" spans="6:8" x14ac:dyDescent="0.25">
      <c r="F60" s="32">
        <v>0.63</v>
      </c>
      <c r="G60" s="33">
        <v>0.63900000000000001</v>
      </c>
      <c r="H60" s="36">
        <v>0.20599999999999899</v>
      </c>
    </row>
    <row r="61" spans="6:8" x14ac:dyDescent="0.25">
      <c r="F61" s="32">
        <v>0.64</v>
      </c>
      <c r="G61" s="33">
        <v>0.64900000000000002</v>
      </c>
      <c r="H61" s="36">
        <v>0.20799999999999899</v>
      </c>
    </row>
    <row r="62" spans="6:8" x14ac:dyDescent="0.25">
      <c r="F62" s="32">
        <v>0.65</v>
      </c>
      <c r="G62" s="33">
        <v>0.65900000000000003</v>
      </c>
      <c r="H62" s="36">
        <v>0.20999999999999899</v>
      </c>
    </row>
    <row r="63" spans="6:8" x14ac:dyDescent="0.25">
      <c r="F63" s="32">
        <v>0.66</v>
      </c>
      <c r="G63" s="33">
        <v>0.66900000000000004</v>
      </c>
      <c r="H63" s="36">
        <v>0.21199999999999899</v>
      </c>
    </row>
    <row r="64" spans="6:8" x14ac:dyDescent="0.25">
      <c r="F64" s="32">
        <v>0.67</v>
      </c>
      <c r="G64" s="33">
        <v>0.67900000000000005</v>
      </c>
      <c r="H64" s="36">
        <v>0.213999999999999</v>
      </c>
    </row>
    <row r="65" spans="6:8" x14ac:dyDescent="0.25">
      <c r="F65" s="32">
        <v>0.68</v>
      </c>
      <c r="G65" s="33">
        <v>0.68899999999999995</v>
      </c>
      <c r="H65" s="36">
        <v>0.215999999999999</v>
      </c>
    </row>
    <row r="66" spans="6:8" x14ac:dyDescent="0.25">
      <c r="F66" s="32">
        <v>0.69</v>
      </c>
      <c r="G66" s="33">
        <v>0.69899999999999995</v>
      </c>
      <c r="H66" s="36">
        <v>0.217999999999999</v>
      </c>
    </row>
    <row r="67" spans="6:8" x14ac:dyDescent="0.25">
      <c r="F67" s="32">
        <v>0.7</v>
      </c>
      <c r="G67" s="33">
        <v>0.70899999999999996</v>
      </c>
      <c r="H67" s="36">
        <v>0.219999999999999</v>
      </c>
    </row>
    <row r="68" spans="6:8" x14ac:dyDescent="0.25">
      <c r="F68" s="32">
        <v>0.71</v>
      </c>
      <c r="G68" s="33">
        <v>0.71899999999999997</v>
      </c>
      <c r="H68" s="36">
        <v>0.221999999999999</v>
      </c>
    </row>
    <row r="69" spans="6:8" x14ac:dyDescent="0.25">
      <c r="F69" s="32">
        <v>0.72</v>
      </c>
      <c r="G69" s="33">
        <v>0.72899999999999998</v>
      </c>
      <c r="H69" s="36">
        <v>0.22399999999999901</v>
      </c>
    </row>
    <row r="70" spans="6:8" x14ac:dyDescent="0.25">
      <c r="F70" s="32">
        <v>0.73</v>
      </c>
      <c r="G70" s="33">
        <v>0.73899999999999999</v>
      </c>
      <c r="H70" s="36">
        <v>0.22599999999999901</v>
      </c>
    </row>
    <row r="71" spans="6:8" x14ac:dyDescent="0.25">
      <c r="F71" s="32">
        <v>0.74</v>
      </c>
      <c r="G71" s="33">
        <v>0.749</v>
      </c>
      <c r="H71" s="36">
        <v>0.22799999999999901</v>
      </c>
    </row>
    <row r="72" spans="6:8" x14ac:dyDescent="0.25">
      <c r="F72" s="32">
        <v>0.75</v>
      </c>
      <c r="G72" s="33">
        <v>0.75900000000000001</v>
      </c>
      <c r="H72" s="36">
        <v>0.22999999999999901</v>
      </c>
    </row>
    <row r="73" spans="6:8" x14ac:dyDescent="0.25">
      <c r="F73" s="32">
        <v>0.76</v>
      </c>
      <c r="G73" s="33">
        <v>0.76900000000000002</v>
      </c>
      <c r="H73" s="36">
        <v>0.23199999999999901</v>
      </c>
    </row>
    <row r="74" spans="6:8" x14ac:dyDescent="0.25">
      <c r="F74" s="32">
        <v>0.77</v>
      </c>
      <c r="G74" s="33">
        <v>0.77900000000000003</v>
      </c>
      <c r="H74" s="36">
        <v>0.23399999999999899</v>
      </c>
    </row>
    <row r="75" spans="6:8" x14ac:dyDescent="0.25">
      <c r="F75" s="32">
        <v>0.78</v>
      </c>
      <c r="G75" s="33">
        <v>0.78900000000000003</v>
      </c>
      <c r="H75" s="36">
        <v>0.23599999999999899</v>
      </c>
    </row>
    <row r="76" spans="6:8" x14ac:dyDescent="0.25">
      <c r="F76" s="32">
        <v>0.79</v>
      </c>
      <c r="G76" s="33">
        <v>0.79900000000000004</v>
      </c>
      <c r="H76" s="36">
        <v>0.23799999999999899</v>
      </c>
    </row>
    <row r="77" spans="6:8" x14ac:dyDescent="0.25">
      <c r="F77" s="32">
        <v>0.8</v>
      </c>
      <c r="G77" s="33">
        <v>0.80900000000000005</v>
      </c>
      <c r="H77" s="36">
        <v>0.23999999999999899</v>
      </c>
    </row>
    <row r="78" spans="6:8" x14ac:dyDescent="0.25">
      <c r="F78" s="32">
        <v>0.81</v>
      </c>
      <c r="G78" s="33">
        <v>0.81899999999999995</v>
      </c>
      <c r="H78" s="36">
        <v>0.24199999999999899</v>
      </c>
    </row>
    <row r="79" spans="6:8" x14ac:dyDescent="0.25">
      <c r="F79" s="32">
        <v>0.82</v>
      </c>
      <c r="G79" s="33">
        <v>0.82899999999999996</v>
      </c>
      <c r="H79" s="36">
        <v>0.243999999999999</v>
      </c>
    </row>
    <row r="80" spans="6:8" x14ac:dyDescent="0.25">
      <c r="F80" s="32">
        <v>0.83</v>
      </c>
      <c r="G80" s="33">
        <v>0.83899999999999997</v>
      </c>
      <c r="H80" s="36">
        <v>0.245999999999999</v>
      </c>
    </row>
    <row r="81" spans="6:8" x14ac:dyDescent="0.25">
      <c r="F81" s="32">
        <v>0.84</v>
      </c>
      <c r="G81" s="33">
        <v>0.84899999999999998</v>
      </c>
      <c r="H81" s="36">
        <v>0.247999999999999</v>
      </c>
    </row>
    <row r="82" spans="6:8" x14ac:dyDescent="0.25">
      <c r="F82" s="32">
        <v>0.85</v>
      </c>
      <c r="G82" s="33">
        <v>0.85899999999999999</v>
      </c>
      <c r="H82" s="36">
        <v>0.249999999999999</v>
      </c>
    </row>
    <row r="83" spans="6:8" x14ac:dyDescent="0.25">
      <c r="F83" s="32">
        <v>0.86</v>
      </c>
      <c r="G83" s="33">
        <v>0.86899999999999999</v>
      </c>
      <c r="H83" s="36">
        <v>0.251999999999999</v>
      </c>
    </row>
    <row r="84" spans="6:8" x14ac:dyDescent="0.25">
      <c r="F84" s="32">
        <v>0.87</v>
      </c>
      <c r="G84" s="33">
        <v>0.879</v>
      </c>
      <c r="H84" s="36">
        <v>0.253999999999999</v>
      </c>
    </row>
    <row r="85" spans="6:8" x14ac:dyDescent="0.25">
      <c r="F85" s="32">
        <v>0.88</v>
      </c>
      <c r="G85" s="33">
        <v>0.88900000000000001</v>
      </c>
      <c r="H85" s="36">
        <v>0.25599999999999901</v>
      </c>
    </row>
    <row r="86" spans="6:8" x14ac:dyDescent="0.25">
      <c r="F86" s="32">
        <v>0.89</v>
      </c>
      <c r="G86" s="33">
        <v>0.89900000000000002</v>
      </c>
      <c r="H86" s="36">
        <v>0.25799999999999901</v>
      </c>
    </row>
    <row r="87" spans="6:8" x14ac:dyDescent="0.25">
      <c r="F87" s="32">
        <v>0.9</v>
      </c>
      <c r="G87" s="33">
        <v>0.90900000000000003</v>
      </c>
      <c r="H87" s="36">
        <v>0.25999999999999901</v>
      </c>
    </row>
    <row r="88" spans="6:8" x14ac:dyDescent="0.25">
      <c r="F88" s="32">
        <v>0.91</v>
      </c>
      <c r="G88" s="33">
        <v>0.91900000000000004</v>
      </c>
      <c r="H88" s="36">
        <v>0.26199999999999901</v>
      </c>
    </row>
    <row r="89" spans="6:8" x14ac:dyDescent="0.25">
      <c r="F89" s="32">
        <v>0.92</v>
      </c>
      <c r="G89" s="33">
        <v>0.92900000000000005</v>
      </c>
      <c r="H89" s="36">
        <v>0.26399999999999901</v>
      </c>
    </row>
    <row r="90" spans="6:8" x14ac:dyDescent="0.25">
      <c r="F90" s="32">
        <v>0.93</v>
      </c>
      <c r="G90" s="33">
        <v>0.93899999999999995</v>
      </c>
      <c r="H90" s="36">
        <v>0.26599999999999902</v>
      </c>
    </row>
    <row r="91" spans="6:8" x14ac:dyDescent="0.25">
      <c r="F91" s="32">
        <v>0.94</v>
      </c>
      <c r="G91" s="33">
        <v>0.94899999999999995</v>
      </c>
      <c r="H91" s="36">
        <v>0.26799999999999902</v>
      </c>
    </row>
    <row r="92" spans="6:8" x14ac:dyDescent="0.25">
      <c r="F92" s="32">
        <v>0.95</v>
      </c>
      <c r="G92" s="33">
        <v>0.95899999999999996</v>
      </c>
      <c r="H92" s="36">
        <v>0.26999999999999902</v>
      </c>
    </row>
    <row r="93" spans="6:8" x14ac:dyDescent="0.25">
      <c r="F93" s="32">
        <v>0.96</v>
      </c>
      <c r="G93" s="33">
        <v>0.96899999999999997</v>
      </c>
      <c r="H93" s="36">
        <v>0.27199999999999902</v>
      </c>
    </row>
    <row r="94" spans="6:8" x14ac:dyDescent="0.25">
      <c r="F94" s="32">
        <v>0.97</v>
      </c>
      <c r="G94" s="33">
        <v>0.97899999999999998</v>
      </c>
      <c r="H94" s="36">
        <v>0.27399999999999902</v>
      </c>
    </row>
    <row r="95" spans="6:8" x14ac:dyDescent="0.25">
      <c r="F95" s="32">
        <v>0.98</v>
      </c>
      <c r="G95" s="33">
        <v>0.98899999999999999</v>
      </c>
      <c r="H95" s="36">
        <v>0.27599999999999902</v>
      </c>
    </row>
    <row r="96" spans="6:8" x14ac:dyDescent="0.25">
      <c r="F96" s="32">
        <v>0.99</v>
      </c>
      <c r="G96" s="33">
        <v>0.999</v>
      </c>
      <c r="H96" s="36">
        <v>0.27799999999999903</v>
      </c>
    </row>
    <row r="97" spans="6:8" x14ac:dyDescent="0.25">
      <c r="F97" s="32">
        <v>1</v>
      </c>
      <c r="G97" s="33">
        <v>1.0089999999999999</v>
      </c>
      <c r="H97" s="36">
        <v>0.27999999999999903</v>
      </c>
    </row>
    <row r="98" spans="6:8" x14ac:dyDescent="0.25">
      <c r="F98" s="32">
        <v>1.01</v>
      </c>
      <c r="G98" s="33">
        <v>1.0189999999999999</v>
      </c>
      <c r="H98" s="36">
        <v>0.28199999999999897</v>
      </c>
    </row>
    <row r="99" spans="6:8" x14ac:dyDescent="0.25">
      <c r="F99" s="32">
        <v>1.02</v>
      </c>
      <c r="G99" s="33">
        <v>1.0289999999999999</v>
      </c>
      <c r="H99" s="36">
        <v>0.28399999999999898</v>
      </c>
    </row>
    <row r="100" spans="6:8" x14ac:dyDescent="0.25">
      <c r="F100" s="32">
        <v>1.03</v>
      </c>
      <c r="G100" s="33">
        <v>1.0389999999999999</v>
      </c>
      <c r="H100" s="36">
        <v>0.28599999999999898</v>
      </c>
    </row>
    <row r="101" spans="6:8" x14ac:dyDescent="0.25">
      <c r="F101" s="32">
        <v>1.04</v>
      </c>
      <c r="G101" s="33">
        <v>1.0489999999999999</v>
      </c>
      <c r="H101" s="36">
        <v>0.28799999999999898</v>
      </c>
    </row>
    <row r="102" spans="6:8" x14ac:dyDescent="0.25">
      <c r="F102" s="32">
        <v>1.05</v>
      </c>
      <c r="G102" s="33">
        <v>1.0589999999999999</v>
      </c>
      <c r="H102" s="36">
        <v>0.28999999999999898</v>
      </c>
    </row>
    <row r="103" spans="6:8" x14ac:dyDescent="0.25">
      <c r="F103" s="32">
        <v>1.06</v>
      </c>
      <c r="G103" s="33">
        <v>1.069</v>
      </c>
      <c r="H103" s="36">
        <v>0.29199999999999898</v>
      </c>
    </row>
    <row r="104" spans="6:8" x14ac:dyDescent="0.25">
      <c r="F104" s="32">
        <v>1.07</v>
      </c>
      <c r="G104" s="33">
        <v>1.079</v>
      </c>
      <c r="H104" s="36">
        <v>0.29399999999999898</v>
      </c>
    </row>
    <row r="105" spans="6:8" x14ac:dyDescent="0.25">
      <c r="F105" s="32">
        <v>1.08</v>
      </c>
      <c r="G105" s="33">
        <v>1.089</v>
      </c>
      <c r="H105" s="36">
        <v>0.29599999999999899</v>
      </c>
    </row>
    <row r="106" spans="6:8" x14ac:dyDescent="0.25">
      <c r="F106" s="32">
        <v>1.0900000000000001</v>
      </c>
      <c r="G106" s="33">
        <v>1.099</v>
      </c>
      <c r="H106" s="36">
        <v>0.29799999999999899</v>
      </c>
    </row>
    <row r="107" spans="6:8" ht="14.4" thickBot="1" x14ac:dyDescent="0.3">
      <c r="F107" s="34">
        <v>1.1000000000000001</v>
      </c>
      <c r="G107" s="35">
        <v>2</v>
      </c>
      <c r="H107" s="48">
        <v>0.29999999999999899</v>
      </c>
    </row>
    <row r="108" spans="6:8" x14ac:dyDescent="0.25">
      <c r="F108" s="82"/>
      <c r="G108" s="82"/>
      <c r="H108" s="46"/>
    </row>
    <row r="109" spans="6:8" x14ac:dyDescent="0.25">
      <c r="F109" s="82"/>
      <c r="G109" s="82"/>
      <c r="H109" s="46"/>
    </row>
    <row r="110" spans="6:8" x14ac:dyDescent="0.25">
      <c r="F110" s="82"/>
      <c r="G110" s="82"/>
      <c r="H110" s="46"/>
    </row>
    <row r="111" spans="6:8" x14ac:dyDescent="0.25">
      <c r="F111" s="82"/>
      <c r="G111" s="82"/>
      <c r="H111" s="46"/>
    </row>
    <row r="112" spans="6:8" x14ac:dyDescent="0.25">
      <c r="F112" s="82"/>
      <c r="G112" s="82"/>
      <c r="H112" s="46"/>
    </row>
    <row r="113" spans="6:8" x14ac:dyDescent="0.25">
      <c r="F113" s="82"/>
      <c r="G113" s="82"/>
      <c r="H113" s="46"/>
    </row>
    <row r="114" spans="6:8" x14ac:dyDescent="0.25">
      <c r="F114" s="82"/>
      <c r="G114" s="82"/>
      <c r="H114" s="46"/>
    </row>
  </sheetData>
  <sheetProtection algorithmName="SHA-512" hashValue="XRogW50bZUz8Ymfmb1rHGRtNiwaXep61SlnLD8PZljPPnTZ+JgmR5GsvfdgdqXz/L5h0xk7sTmDLeTGRUA2U3w==" saltValue="uCaz3p/POJ+e07P2lIIx9g==" spinCount="100000" sheet="1" objects="1" scenarios="1"/>
  <sortState ref="K4:M9">
    <sortCondition ref="M4:M9"/>
  </sortState>
  <mergeCells count="4">
    <mergeCell ref="B18:C18"/>
    <mergeCell ref="B19:C19"/>
    <mergeCell ref="B20:C20"/>
    <mergeCell ref="B21:C21"/>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Q34"/>
  <sheetViews>
    <sheetView showGridLines="0" tabSelected="1" zoomScaleNormal="100" zoomScaleSheetLayoutView="82" workbookViewId="0">
      <selection activeCell="D6" sqref="D6"/>
    </sheetView>
  </sheetViews>
  <sheetFormatPr defaultRowHeight="14.4" x14ac:dyDescent="0.3"/>
  <cols>
    <col min="2" max="2" width="18.88671875" customWidth="1"/>
    <col min="3" max="3" width="22.109375" customWidth="1"/>
    <col min="4" max="4" width="21.44140625" customWidth="1"/>
    <col min="5" max="6" width="12.44140625" customWidth="1"/>
    <col min="7" max="7" width="13.88671875" customWidth="1"/>
    <col min="8" max="8" width="13.44140625" customWidth="1"/>
    <col min="9" max="10" width="23.44140625" customWidth="1"/>
    <col min="11" max="11" width="25.88671875" customWidth="1"/>
    <col min="12" max="13" width="12.44140625" customWidth="1"/>
    <col min="14" max="14" width="14.33203125" customWidth="1"/>
    <col min="15" max="15" width="10.88671875" customWidth="1"/>
    <col min="16" max="16" width="13" customWidth="1"/>
  </cols>
  <sheetData>
    <row r="1" spans="1:13" ht="20.399999999999999" x14ac:dyDescent="0.35">
      <c r="A1" s="65" t="s">
        <v>91</v>
      </c>
      <c r="B1" s="1"/>
      <c r="C1" s="1"/>
      <c r="D1" s="1"/>
      <c r="E1" s="1"/>
      <c r="F1" s="1"/>
      <c r="G1" s="1"/>
      <c r="H1" s="1"/>
      <c r="I1" s="1"/>
      <c r="J1" s="1"/>
      <c r="K1" s="1"/>
      <c r="L1" s="1"/>
      <c r="M1" s="1"/>
    </row>
    <row r="2" spans="1:13" ht="18" x14ac:dyDescent="0.35">
      <c r="A2" s="58"/>
      <c r="B2" s="1" t="s">
        <v>42</v>
      </c>
      <c r="C2" s="1"/>
      <c r="D2" s="1"/>
      <c r="E2" s="1"/>
      <c r="F2" s="1"/>
      <c r="G2" s="1"/>
      <c r="H2" s="1"/>
      <c r="I2" s="1"/>
      <c r="J2" s="1"/>
      <c r="K2" s="1"/>
      <c r="L2" s="1"/>
      <c r="M2" s="1"/>
    </row>
    <row r="3" spans="1:13" ht="30" customHeight="1" x14ac:dyDescent="0.35">
      <c r="A3" s="62"/>
      <c r="B3" s="1"/>
      <c r="C3" s="1"/>
      <c r="D3" s="1"/>
      <c r="E3" s="1"/>
      <c r="F3" s="1"/>
      <c r="G3" s="1"/>
      <c r="H3" s="1"/>
      <c r="I3" s="1"/>
      <c r="J3" s="1"/>
      <c r="K3" s="1"/>
      <c r="L3" s="1"/>
      <c r="M3" s="1"/>
    </row>
    <row r="4" spans="1:13" ht="18.600000000000001" thickBot="1" x14ac:dyDescent="0.4">
      <c r="A4" s="6" t="s">
        <v>60</v>
      </c>
      <c r="B4" s="1"/>
      <c r="C4" s="1"/>
      <c r="D4" s="1"/>
    </row>
    <row r="5" spans="1:13" s="86" customFormat="1" ht="21.6" customHeight="1" thickBot="1" x14ac:dyDescent="0.35">
      <c r="A5" s="79" t="s">
        <v>63</v>
      </c>
      <c r="B5" s="113"/>
      <c r="C5" s="113"/>
      <c r="D5" s="114" t="s">
        <v>64</v>
      </c>
    </row>
    <row r="6" spans="1:13" s="86" customFormat="1" ht="21.6" customHeight="1" thickBot="1" x14ac:dyDescent="0.35">
      <c r="A6" s="79" t="s">
        <v>90</v>
      </c>
      <c r="B6" s="113"/>
      <c r="C6" s="113"/>
      <c r="D6" s="115">
        <v>0</v>
      </c>
    </row>
    <row r="7" spans="1:13" ht="38.1" customHeight="1" thickBot="1" x14ac:dyDescent="0.35">
      <c r="A7" s="125" t="s">
        <v>54</v>
      </c>
      <c r="B7" s="125"/>
      <c r="C7" s="125"/>
      <c r="D7" s="96" t="s">
        <v>45</v>
      </c>
      <c r="E7" s="79" t="s">
        <v>55</v>
      </c>
    </row>
    <row r="8" spans="1:13" ht="38.1" customHeight="1" thickBot="1" x14ac:dyDescent="0.35">
      <c r="A8" s="125" t="s">
        <v>85</v>
      </c>
      <c r="B8" s="125"/>
      <c r="C8" s="125"/>
      <c r="D8" s="96" t="s">
        <v>70</v>
      </c>
      <c r="E8" s="79"/>
    </row>
    <row r="9" spans="1:13" ht="30" customHeight="1" x14ac:dyDescent="0.3">
      <c r="A9" s="1"/>
      <c r="B9" s="1"/>
      <c r="C9" s="1"/>
      <c r="D9" s="1"/>
    </row>
    <row r="10" spans="1:13" ht="18.600000000000001" thickBot="1" x14ac:dyDescent="0.4">
      <c r="A10" s="6" t="s">
        <v>61</v>
      </c>
      <c r="B10" s="1"/>
      <c r="C10" s="1"/>
      <c r="D10" s="1"/>
    </row>
    <row r="11" spans="1:13" ht="18.75" customHeight="1" thickBot="1" x14ac:dyDescent="0.35">
      <c r="A11" s="1" t="s">
        <v>1</v>
      </c>
      <c r="B11" s="1"/>
      <c r="C11" s="97">
        <v>0</v>
      </c>
      <c r="D11" s="1" t="s">
        <v>40</v>
      </c>
    </row>
    <row r="12" spans="1:13" s="85" customFormat="1" ht="30" customHeight="1" x14ac:dyDescent="0.3">
      <c r="A12" s="83"/>
      <c r="B12" s="83"/>
      <c r="C12" s="84"/>
      <c r="D12" s="83"/>
    </row>
    <row r="13" spans="1:13" ht="18" x14ac:dyDescent="0.35">
      <c r="A13" s="6" t="s">
        <v>82</v>
      </c>
      <c r="B13" s="1"/>
      <c r="C13" s="1"/>
      <c r="D13" s="1"/>
    </row>
    <row r="14" spans="1:13" ht="15" thickBot="1" x14ac:dyDescent="0.35">
      <c r="A14" s="2" t="s">
        <v>74</v>
      </c>
      <c r="B14" s="1"/>
      <c r="C14" s="1"/>
      <c r="D14" s="1"/>
    </row>
    <row r="15" spans="1:13" ht="16.5" customHeight="1" x14ac:dyDescent="0.3">
      <c r="A15" s="107" t="s">
        <v>1</v>
      </c>
      <c r="B15" s="108"/>
      <c r="C15" s="109">
        <v>1</v>
      </c>
      <c r="D15" s="1" t="s">
        <v>40</v>
      </c>
    </row>
    <row r="16" spans="1:13" ht="15" thickBot="1" x14ac:dyDescent="0.35">
      <c r="A16" s="110" t="s">
        <v>27</v>
      </c>
      <c r="B16" s="111"/>
      <c r="C16" s="112">
        <v>1</v>
      </c>
      <c r="D16" s="1" t="s">
        <v>41</v>
      </c>
      <c r="J16" s="116" t="s">
        <v>93</v>
      </c>
    </row>
    <row r="17" spans="1:17" ht="18.600000000000001" thickBot="1" x14ac:dyDescent="0.35">
      <c r="A17" s="1" t="s">
        <v>28</v>
      </c>
      <c r="B17" s="1"/>
      <c r="C17" s="106">
        <f>(C16-C15)/C15</f>
        <v>0</v>
      </c>
      <c r="D17" s="1" t="s">
        <v>81</v>
      </c>
      <c r="H17" s="63" t="s">
        <v>26</v>
      </c>
      <c r="I17" s="50"/>
      <c r="J17" s="72" t="s">
        <v>92</v>
      </c>
    </row>
    <row r="18" spans="1:17" ht="122.25" customHeight="1" thickBot="1" x14ac:dyDescent="0.35">
      <c r="A18" s="2" t="s">
        <v>73</v>
      </c>
      <c r="H18" s="5" t="s">
        <v>19</v>
      </c>
      <c r="I18" s="20" t="s">
        <v>89</v>
      </c>
      <c r="J18" s="20" t="s">
        <v>88</v>
      </c>
      <c r="K18" s="51" t="s">
        <v>87</v>
      </c>
    </row>
    <row r="19" spans="1:17" ht="16.5" customHeight="1" x14ac:dyDescent="0.3">
      <c r="A19" s="126" t="s">
        <v>86</v>
      </c>
      <c r="B19" s="127"/>
      <c r="C19" s="128"/>
      <c r="D19" s="43" t="s">
        <v>67</v>
      </c>
      <c r="E19" s="43" t="s">
        <v>68</v>
      </c>
      <c r="H19" s="21">
        <v>1</v>
      </c>
      <c r="I19" s="64"/>
      <c r="J19" s="64"/>
      <c r="K19" s="71" t="s">
        <v>96</v>
      </c>
    </row>
    <row r="20" spans="1:17" ht="16.5" customHeight="1" x14ac:dyDescent="0.3">
      <c r="A20" s="44" t="s">
        <v>36</v>
      </c>
      <c r="B20" s="88"/>
      <c r="C20" s="89"/>
      <c r="D20" s="76">
        <v>0.02</v>
      </c>
      <c r="E20" s="101" t="s">
        <v>70</v>
      </c>
      <c r="G20" s="73"/>
      <c r="H20" s="21">
        <v>2</v>
      </c>
      <c r="I20" s="67">
        <v>0</v>
      </c>
      <c r="J20" s="69">
        <v>0</v>
      </c>
      <c r="K20" s="71" t="s">
        <v>96</v>
      </c>
    </row>
    <row r="21" spans="1:17" ht="16.5" customHeight="1" x14ac:dyDescent="0.3">
      <c r="A21" s="44" t="s">
        <v>39</v>
      </c>
      <c r="B21" s="88"/>
      <c r="C21" s="89"/>
      <c r="D21" s="76">
        <v>0.02</v>
      </c>
      <c r="E21" s="101" t="s">
        <v>70</v>
      </c>
      <c r="H21" s="21">
        <v>3</v>
      </c>
      <c r="I21" s="67">
        <v>0</v>
      </c>
      <c r="J21" s="69">
        <v>0</v>
      </c>
      <c r="K21" s="71" t="s">
        <v>96</v>
      </c>
    </row>
    <row r="22" spans="1:17" ht="16.5" customHeight="1" x14ac:dyDescent="0.3">
      <c r="A22" s="44" t="s">
        <v>38</v>
      </c>
      <c r="B22" s="88"/>
      <c r="C22" s="89"/>
      <c r="D22" s="76">
        <v>0.01</v>
      </c>
      <c r="E22" s="101" t="s">
        <v>70</v>
      </c>
      <c r="H22" s="21">
        <v>4</v>
      </c>
      <c r="I22" s="67">
        <v>0</v>
      </c>
      <c r="J22" s="69">
        <v>0</v>
      </c>
      <c r="K22" s="60"/>
    </row>
    <row r="23" spans="1:17" ht="16.5" customHeight="1" thickBot="1" x14ac:dyDescent="0.35">
      <c r="A23" s="44" t="s">
        <v>37</v>
      </c>
      <c r="B23" s="88"/>
      <c r="C23" s="89"/>
      <c r="D23" s="76">
        <v>0.02</v>
      </c>
      <c r="E23" s="101" t="s">
        <v>70</v>
      </c>
      <c r="H23" s="22">
        <v>5</v>
      </c>
      <c r="I23" s="68">
        <v>0</v>
      </c>
      <c r="J23" s="70">
        <v>0</v>
      </c>
      <c r="K23" s="61"/>
    </row>
    <row r="24" spans="1:17" ht="15" thickBot="1" x14ac:dyDescent="0.35">
      <c r="A24" s="90" t="s">
        <v>35</v>
      </c>
      <c r="B24" s="91"/>
      <c r="C24" s="91"/>
      <c r="D24" s="77">
        <v>0.03</v>
      </c>
      <c r="E24" s="102" t="s">
        <v>70</v>
      </c>
    </row>
    <row r="25" spans="1:17" ht="15" thickBot="1" x14ac:dyDescent="0.35">
      <c r="A25" s="45"/>
      <c r="C25" s="87" t="s">
        <v>72</v>
      </c>
      <c r="D25" s="98">
        <f>SUMIF($E$20:$E$24,"Yes",$D$20:$D$24)</f>
        <v>0</v>
      </c>
      <c r="E25" s="1" t="s">
        <v>75</v>
      </c>
    </row>
    <row r="26" spans="1:17" ht="30.75" customHeight="1" x14ac:dyDescent="0.3"/>
    <row r="27" spans="1:17" ht="18" x14ac:dyDescent="0.35">
      <c r="A27" s="6" t="s">
        <v>62</v>
      </c>
      <c r="B27" s="1"/>
      <c r="C27" s="1"/>
      <c r="D27" s="1"/>
    </row>
    <row r="28" spans="1:17" ht="25.5" customHeight="1" thickBot="1" x14ac:dyDescent="0.35">
      <c r="A28" s="63" t="s">
        <v>11</v>
      </c>
      <c r="B28" s="50"/>
      <c r="C28" s="3"/>
      <c r="D28" s="1"/>
      <c r="E28" s="2"/>
      <c r="F28" s="2"/>
      <c r="G28" s="2"/>
      <c r="H28" s="2"/>
      <c r="I28" s="4"/>
      <c r="J28" s="1"/>
      <c r="K28" s="1"/>
      <c r="L28" s="1"/>
      <c r="M28" s="1"/>
    </row>
    <row r="29" spans="1:17" ht="41.4" x14ac:dyDescent="0.3">
      <c r="A29" s="5" t="s">
        <v>19</v>
      </c>
      <c r="B29" s="20" t="s">
        <v>25</v>
      </c>
      <c r="C29" s="15" t="s">
        <v>1</v>
      </c>
      <c r="D29" s="15" t="s">
        <v>20</v>
      </c>
      <c r="E29" s="15" t="s">
        <v>0</v>
      </c>
      <c r="F29" s="15" t="s">
        <v>10</v>
      </c>
      <c r="G29" s="15" t="s">
        <v>29</v>
      </c>
      <c r="H29" s="14" t="s">
        <v>30</v>
      </c>
      <c r="I29" s="42" t="s">
        <v>2</v>
      </c>
      <c r="J29" s="42" t="s">
        <v>3</v>
      </c>
      <c r="K29" s="42" t="s">
        <v>50</v>
      </c>
      <c r="L29" s="54" t="s">
        <v>79</v>
      </c>
      <c r="M29" s="54" t="s">
        <v>80</v>
      </c>
      <c r="N29" s="14" t="s">
        <v>31</v>
      </c>
      <c r="P29" s="1" t="s">
        <v>6</v>
      </c>
      <c r="Q29" s="1"/>
    </row>
    <row r="30" spans="1:17" x14ac:dyDescent="0.3">
      <c r="A30" s="21">
        <v>1</v>
      </c>
      <c r="B30" s="99" t="str">
        <f>$D$5</f>
        <v>Partner Name</v>
      </c>
      <c r="C30" s="80">
        <f>$C$11</f>
        <v>0</v>
      </c>
      <c r="D30" s="17">
        <f>IF(D8="Yes",0,3000)</f>
        <v>3000</v>
      </c>
      <c r="E30" s="17">
        <f>VLOOKUP($D$7,'Sliding Scale References'!$A$19:$D$21,4,FALSE)</f>
        <v>2000</v>
      </c>
      <c r="F30" s="17">
        <f>VLOOKUP(C30,'Sliding Scale References'!$A$5:$C$13,3,TRUE)</f>
        <v>6</v>
      </c>
      <c r="G30" s="17">
        <f>D30+E30+(C30*F30)</f>
        <v>5000</v>
      </c>
      <c r="H30" s="19">
        <f>IF((G30)&gt;=$P$31,$P$31,(IF(G30&lt;=$P$30,$P$30,G30)))</f>
        <v>5000</v>
      </c>
      <c r="I30" s="59"/>
      <c r="J30" s="59"/>
      <c r="K30" s="52">
        <f>VLOOKUP(K19,'Sliding Scale References'!$O$6:$P$9,2,FALSE)</f>
        <v>0</v>
      </c>
      <c r="L30" s="55">
        <f>IF(SUM($I30:$K30)&lt;=0.3,SUM($I30:$K30),0.3)</f>
        <v>0</v>
      </c>
      <c r="M30" s="18">
        <f>-(H30*L30)</f>
        <v>0</v>
      </c>
      <c r="N30" s="19">
        <f>H30+M30</f>
        <v>5000</v>
      </c>
      <c r="P30" s="57">
        <v>2000</v>
      </c>
      <c r="Q30" s="1" t="s">
        <v>7</v>
      </c>
    </row>
    <row r="31" spans="1:17" x14ac:dyDescent="0.3">
      <c r="A31" s="21">
        <v>2</v>
      </c>
      <c r="B31" s="99" t="str">
        <f t="shared" ref="B31:B34" si="0">$D$5</f>
        <v>Partner Name</v>
      </c>
      <c r="C31" s="80">
        <f t="shared" ref="C31:C34" si="1">$C$11</f>
        <v>0</v>
      </c>
      <c r="D31" s="17"/>
      <c r="E31" s="17">
        <f>VLOOKUP($D$7,'Sliding Scale References'!$A$19:$D$21,4,FALSE)</f>
        <v>2000</v>
      </c>
      <c r="F31" s="17">
        <f>VLOOKUP(C31,'Sliding Scale References'!$A$5:$C$13,3,TRUE)</f>
        <v>6</v>
      </c>
      <c r="G31" s="17">
        <f>D31+E31+(C31*F31)</f>
        <v>2000</v>
      </c>
      <c r="H31" s="19">
        <f t="shared" ref="H31:H34" si="2">IF((G31)&gt;=$P$31,$P$31,(IF(G31&lt;=$P$30,$P$30,G31)))</f>
        <v>2000</v>
      </c>
      <c r="I31" s="52">
        <f>VLOOKUP(I20,'Sliding Scale References'!$F$6:$H$107,3,TRUE)</f>
        <v>0</v>
      </c>
      <c r="J31" s="52">
        <f>J20</f>
        <v>0</v>
      </c>
      <c r="K31" s="52">
        <f>VLOOKUP(K20,'Sliding Scale References'!$O$6:$P$9,2,FALSE)</f>
        <v>0</v>
      </c>
      <c r="L31" s="55">
        <f>IF(SUM($I31:$K31)&lt;=0.3,SUM($I31:$K31),0.3)</f>
        <v>0</v>
      </c>
      <c r="M31" s="18">
        <f t="shared" ref="M31:M34" si="3">-(H31*L31)</f>
        <v>0</v>
      </c>
      <c r="N31" s="19">
        <f t="shared" ref="N31:N34" si="4">H31+M31</f>
        <v>2000</v>
      </c>
      <c r="P31" s="57">
        <v>30000</v>
      </c>
      <c r="Q31" s="1" t="s">
        <v>9</v>
      </c>
    </row>
    <row r="32" spans="1:17" x14ac:dyDescent="0.3">
      <c r="A32" s="21">
        <v>3</v>
      </c>
      <c r="B32" s="99" t="str">
        <f t="shared" si="0"/>
        <v>Partner Name</v>
      </c>
      <c r="C32" s="80">
        <f t="shared" si="1"/>
        <v>0</v>
      </c>
      <c r="D32" s="17"/>
      <c r="E32" s="17">
        <f>VLOOKUP($D$7,'Sliding Scale References'!$A$19:$D$21,4,FALSE)</f>
        <v>2000</v>
      </c>
      <c r="F32" s="17">
        <f>VLOOKUP(C32,'Sliding Scale References'!$A$5:$C$13,3,TRUE)</f>
        <v>6</v>
      </c>
      <c r="G32" s="17">
        <f>D32+E32+(C32*F32)</f>
        <v>2000</v>
      </c>
      <c r="H32" s="19">
        <f t="shared" si="2"/>
        <v>2000</v>
      </c>
      <c r="I32" s="52">
        <f>VLOOKUP(I21,'Sliding Scale References'!$F$6:$H$107,3,TRUE)</f>
        <v>0</v>
      </c>
      <c r="J32" s="52">
        <f>J21</f>
        <v>0</v>
      </c>
      <c r="K32" s="52">
        <f>VLOOKUP(K21,'Sliding Scale References'!$O$6:$P$9,2,FALSE)</f>
        <v>0</v>
      </c>
      <c r="L32" s="55">
        <f t="shared" ref="L32:L34" si="5">IF(SUM($I32:$K32)&lt;=0.3,SUM($I32:$K32),0.3)</f>
        <v>0</v>
      </c>
      <c r="M32" s="18">
        <f t="shared" si="3"/>
        <v>0</v>
      </c>
      <c r="N32" s="19">
        <f t="shared" si="4"/>
        <v>2000</v>
      </c>
    </row>
    <row r="33" spans="1:14" x14ac:dyDescent="0.3">
      <c r="A33" s="21">
        <v>4</v>
      </c>
      <c r="B33" s="99" t="str">
        <f t="shared" si="0"/>
        <v>Partner Name</v>
      </c>
      <c r="C33" s="80">
        <f t="shared" si="1"/>
        <v>0</v>
      </c>
      <c r="D33" s="17"/>
      <c r="E33" s="17">
        <f>VLOOKUP($D$7,'Sliding Scale References'!$A$19:$D$21,4,FALSE)</f>
        <v>2000</v>
      </c>
      <c r="F33" s="17">
        <f>VLOOKUP(C33,'Sliding Scale References'!$A$5:$C$13,3,TRUE)</f>
        <v>6</v>
      </c>
      <c r="G33" s="17">
        <f>D33+E33+(C33*F33)</f>
        <v>2000</v>
      </c>
      <c r="H33" s="19">
        <f t="shared" si="2"/>
        <v>2000</v>
      </c>
      <c r="I33" s="52">
        <f>VLOOKUP(I22,'Sliding Scale References'!$F$6:$H$107,3,TRUE)</f>
        <v>0</v>
      </c>
      <c r="J33" s="52">
        <f>J22</f>
        <v>0</v>
      </c>
      <c r="K33" s="59"/>
      <c r="L33" s="55">
        <f t="shared" si="5"/>
        <v>0</v>
      </c>
      <c r="M33" s="18">
        <f t="shared" si="3"/>
        <v>0</v>
      </c>
      <c r="N33" s="19">
        <f t="shared" si="4"/>
        <v>2000</v>
      </c>
    </row>
    <row r="34" spans="1:14" ht="15" thickBot="1" x14ac:dyDescent="0.35">
      <c r="A34" s="22">
        <v>5</v>
      </c>
      <c r="B34" s="100" t="str">
        <f t="shared" si="0"/>
        <v>Partner Name</v>
      </c>
      <c r="C34" s="81">
        <f t="shared" si="1"/>
        <v>0</v>
      </c>
      <c r="D34" s="23"/>
      <c r="E34" s="23">
        <f>VLOOKUP($D$7,'Sliding Scale References'!$A$19:$D$21,4,FALSE)</f>
        <v>2000</v>
      </c>
      <c r="F34" s="23">
        <f>VLOOKUP(C34,'Sliding Scale References'!$A$5:$C$13,3,TRUE)</f>
        <v>6</v>
      </c>
      <c r="G34" s="23">
        <f>D34+E34+(C34*F34)</f>
        <v>2000</v>
      </c>
      <c r="H34" s="25">
        <f t="shared" si="2"/>
        <v>2000</v>
      </c>
      <c r="I34" s="53">
        <f>VLOOKUP(I23,'Sliding Scale References'!$F$6:$H$107,3,TRUE)</f>
        <v>0</v>
      </c>
      <c r="J34" s="53">
        <f>J23</f>
        <v>0</v>
      </c>
      <c r="K34" s="66"/>
      <c r="L34" s="95">
        <f t="shared" si="5"/>
        <v>0</v>
      </c>
      <c r="M34" s="24">
        <f t="shared" si="3"/>
        <v>0</v>
      </c>
      <c r="N34" s="25">
        <f t="shared" si="4"/>
        <v>2000</v>
      </c>
    </row>
  </sheetData>
  <sheetProtection algorithmName="SHA-512" hashValue="cHKcw41MqU5PE0o24XJmvOUDAJVmGnPkDSdQlt8icD2kjN7qrhXvzYkD6vtLqEr4LPeYOuDKxN5HaojXWZN72g==" saltValue="9G66FXJNM3AgkoWrGE72Pw==" spinCount="100000" sheet="1" objects="1" scenarios="1"/>
  <mergeCells count="3">
    <mergeCell ref="A7:C7"/>
    <mergeCell ref="A8:C8"/>
    <mergeCell ref="A19:C19"/>
  </mergeCells>
  <dataValidations xWindow="751" yWindow="771" count="2">
    <dataValidation type="decimal" allowBlank="1" showInputMessage="1" showErrorMessage="1" sqref="J20:J23" xr:uid="{00000000-0002-0000-0400-000000000000}">
      <formula1>0</formula1>
      <formula2>0.1</formula2>
    </dataValidation>
    <dataValidation type="custom" showInputMessage="1" showErrorMessage="1" prompt="Deduction is not allowed for this factor in this year of enrollment." sqref="I19:J19 K22:K23" xr:uid="{00000000-0002-0000-0400-000001000000}">
      <formula1>"&lt;0"</formula1>
    </dataValidation>
  </dataValidations>
  <pageMargins left="0.25" right="0.25" top="0.75" bottom="0.75" header="0.3" footer="0.3"/>
  <pageSetup scale="56" fitToHeight="0" orientation="landscape" verticalDpi="0" r:id="rId1"/>
  <drawing r:id="rId2"/>
  <legacyDrawing r:id="rId3"/>
  <extLst>
    <ext xmlns:x14="http://schemas.microsoft.com/office/spreadsheetml/2009/9/main" uri="{CCE6A557-97BC-4b89-ADB6-D9C93CAAB3DF}">
      <x14:dataValidations xmlns:xm="http://schemas.microsoft.com/office/excel/2006/main" xWindow="751" yWindow="771" count="4">
        <x14:dataValidation type="list" allowBlank="1" showInputMessage="1" showErrorMessage="1" xr:uid="{00000000-0002-0000-0400-000002000000}">
          <x14:formula1>
            <xm:f>'Sliding Scale References'!$O$6:$O$9</xm:f>
          </x14:formula1>
          <xm:sqref>K19:K21</xm:sqref>
        </x14:dataValidation>
        <x14:dataValidation type="list" allowBlank="1" showInputMessage="1" showErrorMessage="1" xr:uid="{00000000-0002-0000-0400-000003000000}">
          <x14:formula1>
            <xm:f>'Sliding Scale References'!$A$19:$A$21</xm:f>
          </x14:formula1>
          <xm:sqref>D7</xm:sqref>
        </x14:dataValidation>
        <x14:dataValidation type="list" allowBlank="1" showInputMessage="1" showErrorMessage="1" xr:uid="{00000000-0002-0000-0400-000004000000}">
          <x14:formula1>
            <xm:f>'Sliding Scale References'!$L$6:$L$7</xm:f>
          </x14:formula1>
          <xm:sqref>E20:E24</xm:sqref>
        </x14:dataValidation>
        <x14:dataValidation type="list" allowBlank="1" showInputMessage="1" showErrorMessage="1" xr:uid="{00000000-0002-0000-0400-000005000000}">
          <x14:formula1>
            <xm:f>'Sliding Scale References'!$R$6:$R$7</xm:f>
          </x14:formula1>
          <xm:sqref>D8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9C4ECAE4F71640839B27AA972F3006" ma:contentTypeVersion="8" ma:contentTypeDescription="Create a new document." ma:contentTypeScope="" ma:versionID="98c447f327be54acd2144493ceee440d">
  <xsd:schema xmlns:xsd="http://www.w3.org/2001/XMLSchema" xmlns:xs="http://www.w3.org/2001/XMLSchema" xmlns:p="http://schemas.microsoft.com/office/2006/metadata/properties" xmlns:ns2="b5f65325-8127-4a3e-97fc-f64315a25f8e" xmlns:ns3="3efd45da-6d74-4b7a-8042-3d59a06d506a" targetNamespace="http://schemas.microsoft.com/office/2006/metadata/properties" ma:root="true" ma:fieldsID="afdd9120999c5b563b6b9e63b5d766ea" ns2:_="" ns3:_="">
    <xsd:import namespace="b5f65325-8127-4a3e-97fc-f64315a25f8e"/>
    <xsd:import namespace="3efd45da-6d74-4b7a-8042-3d59a06d50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f65325-8127-4a3e-97fc-f64315a25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fd45da-6d74-4b7a-8042-3d59a06d506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336504-7435-4E27-A3F5-7E2366A3F04B}">
  <ds:schemaRefs>
    <ds:schemaRef ds:uri="http://schemas.microsoft.com/office/2006/metadata/properties"/>
    <ds:schemaRef ds:uri="b5f65325-8127-4a3e-97fc-f64315a25f8e"/>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3efd45da-6d74-4b7a-8042-3d59a06d506a"/>
    <ds:schemaRef ds:uri="http://www.w3.org/XML/1998/namespace"/>
  </ds:schemaRefs>
</ds:datastoreItem>
</file>

<file path=customXml/itemProps2.xml><?xml version="1.0" encoding="utf-8"?>
<ds:datastoreItem xmlns:ds="http://schemas.openxmlformats.org/officeDocument/2006/customXml" ds:itemID="{83F46B17-4AA3-484E-86F0-A58B59579BCC}">
  <ds:schemaRefs>
    <ds:schemaRef ds:uri="http://schemas.microsoft.com/sharepoint/v3/contenttype/forms"/>
  </ds:schemaRefs>
</ds:datastoreItem>
</file>

<file path=customXml/itemProps3.xml><?xml version="1.0" encoding="utf-8"?>
<ds:datastoreItem xmlns:ds="http://schemas.openxmlformats.org/officeDocument/2006/customXml" ds:itemID="{51E7203F-6EFD-4454-9D4E-AAEA66C39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f65325-8127-4a3e-97fc-f64315a25f8e"/>
    <ds:schemaRef ds:uri="3efd45da-6d74-4b7a-8042-3d59a06d50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Index and Disclaimer</vt:lpstr>
      <vt:lpstr>Fee Considerations</vt:lpstr>
      <vt:lpstr>Decision Factors</vt:lpstr>
      <vt:lpstr>Sliding Scale References</vt:lpstr>
      <vt:lpstr>Partner Calculator</vt:lpstr>
      <vt:lpstr>'Partner Calculator'!Print_Area</vt:lpstr>
    </vt:vector>
  </TitlesOfParts>
  <Company>Cardno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Salas</dc:creator>
  <cp:lastModifiedBy>Crawford, Stephanie</cp:lastModifiedBy>
  <cp:lastPrinted>2019-08-30T11:56:43Z</cp:lastPrinted>
  <dcterms:created xsi:type="dcterms:W3CDTF">2019-01-10T17:33:18Z</dcterms:created>
  <dcterms:modified xsi:type="dcterms:W3CDTF">2019-11-12T15:27:27Z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0x010100F79C4ECAE4F71640839B27AA972F3006</vt:lpwstr>
  </property>
</Properties>
</file>